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mc:AlternateContent xmlns:mc="http://schemas.openxmlformats.org/markup-compatibility/2006">
    <mc:Choice Requires="x15">
      <x15ac:absPath xmlns:x15ac="http://schemas.microsoft.com/office/spreadsheetml/2010/11/ac" url="https://crugroup-my.sharepoint.com/personal/alex_townsend_crugroup_com/Documents/Documents/"/>
    </mc:Choice>
  </mc:AlternateContent>
  <xr:revisionPtr revIDLastSave="1" documentId="8_{30C20E0D-5F37-40A3-99EB-929F67CED92A}" xr6:coauthVersionLast="47" xr6:coauthVersionMax="47" xr10:uidLastSave="{CCB409B6-5C8D-4D9A-A2E5-197ACBB4BECD}"/>
  <bookViews>
    <workbookView xWindow="-110" yWindow="-110" windowWidth="19420" windowHeight="10300" tabRatio="692" xr2:uid="{00000000-000D-0000-FFFF-FFFF00000000}"/>
  </bookViews>
  <sheets>
    <sheet name="Table of Contents" sheetId="27" r:id="rId1"/>
    <sheet name="Data Dashboard" sheetId="24" r:id="rId2"/>
    <sheet name="Consumption" sheetId="58" r:id="rId3"/>
    <sheet name="Production" sheetId="59" r:id="rId4"/>
    <sheet name="Capacity" sheetId="60" r:id="rId5"/>
    <sheet name="Operating Rates" sheetId="61" r:id="rId6"/>
    <sheet name="Imports" sheetId="62" r:id="rId7"/>
    <sheet name="Exports" sheetId="63" r:id="rId8"/>
    <sheet name="Price History" sheetId="64" r:id="rId9"/>
    <sheet name="Annual Prices" sheetId="65" r:id="rId10"/>
    <sheet name="Quarterly Prices" sheetId="66" r:id="rId11"/>
    <sheet name="Carbon metrics" sheetId="83" r:id="rId12"/>
    <sheet name="Annual Gas Prices" sheetId="67" r:id="rId13"/>
    <sheet name="Annual Coal Prices" sheetId="68" r:id="rId14"/>
  </sheets>
  <definedNames>
    <definedName name="_xlnm._FilterDatabase" localSheetId="13" hidden="1">'Annual Coal Prices'!$A$3:$E$3</definedName>
    <definedName name="_xlnm._FilterDatabase" localSheetId="12" hidden="1">'Annual Gas Prices'!$A$3:$E$3</definedName>
    <definedName name="Country">#REF!</definedName>
    <definedName name="MonthsNumber">#REF!</definedName>
    <definedName name="NetTrade" localSheetId="13">IF(AND(#REF!=1,SUM(#REF!)&gt;1,SUM(#REF!)&gt;1),(#REF!)*(-1),IF(AND(#REF!=1,SUM(#REF!)&lt;1,SUM(#REF!)&gt;1),#REF!,IF(#REF!=3,#REF!,0)))</definedName>
    <definedName name="NetTrade" localSheetId="12">IF(AND(#REF!=1,SUM(#REF!)&gt;1,SUM(#REF!)&gt;1),(#REF!)*(-1),IF(AND(#REF!=1,SUM(#REF!)&lt;1,SUM(#REF!)&gt;1),#REF!,IF(#REF!=3,#REF!,0)))</definedName>
    <definedName name="NetTrade" localSheetId="11">IF(AND(#REF!=1,SUM(#REF!)&gt;1,SUM(#REF!)&gt;1),(#REF!)*(-1),IF(AND(#REF!=1,SUM(#REF!)&lt;1,SUM(#REF!)&gt;1),#REF!,IF(#REF!=3,#REF!,0)))</definedName>
    <definedName name="NetTrade">IF(AND('Data Dashboard'!$Z$18=1,SUM('Data Dashboard'!$D$14:$S$14)&gt;1,SUM('Data Dashboard'!$D$15:$S$15)&gt;1),('Data Dashboard'!$D$15:$S$15)*(-1),IF(AND('Data Dashboard'!$Z$18=1,SUM('Data Dashboard'!$D$14:$S$14)&lt;1,SUM('Data Dashboard'!$D$15:$S$15)&gt;1),'Data Dashboard'!$D$15:$S$15,IF('Data Dashboard'!$Z$18=3,'Data Dashboard'!$D$15:$S$15,0)))</definedName>
    <definedName name="Sub_Region" localSheetId="13">#REF!</definedName>
    <definedName name="Sub_Region" localSheetId="12">#REF!</definedName>
    <definedName name="Sub_Region">#REF!</definedName>
    <definedName name="Trade" localSheetId="13">IF(AND(#REF!=1,SUM(#REF!)&gt;1,SUM(#REF!)&gt;1),#REF!,IF(AND(#REF!=1,SUM(#REF!)&lt;1,SUM(#REF!)&gt;1),#REF!,IF(#REF!=2,#REF!,0)))</definedName>
    <definedName name="Trade" localSheetId="12">IF(AND(#REF!=1,SUM(#REF!)&gt;1,SUM(#REF!)&gt;1),#REF!,IF(AND(#REF!=1,SUM(#REF!)&lt;1,SUM(#REF!)&gt;1),#REF!,IF(#REF!=2,#REF!,0)))</definedName>
    <definedName name="Trade" localSheetId="11">IF(AND(#REF!=1,SUM(#REF!)&gt;1,SUM(#REF!)&gt;1),#REF!,IF(AND(#REF!=1,SUM(#REF!)&lt;1,SUM(#REF!)&gt;1),#REF!,IF(#REF!=2,#REF!,0)))</definedName>
    <definedName name="Trade">IF(AND('Data Dashboard'!$Z$18=1,SUM('Data Dashboard'!$D$15:$P$15)&gt;1,SUM('Data Dashboard'!$D$14:$P$14)&gt;1),'Data Dashboard'!$D$14:$P$14,IF(AND('Data Dashboard'!$Z$18=1,SUM('Data Dashboard'!$D$15:$P$15)&lt;1,SUM('Data Dashboard'!$D$14:$P$14)&gt;1),'Data Dashboard'!$D$14:$P$14,IF('Data Dashboard'!$Z$18=2,'Data Dashboard'!$D$14:$P$14,0)))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83" l="1"/>
  <c r="E10" i="83"/>
  <c r="E12" i="83"/>
  <c r="K9" i="83" l="1"/>
  <c r="K10" i="83"/>
  <c r="K8" i="83"/>
  <c r="K11" i="83" l="1"/>
  <c r="E9" i="83"/>
  <c r="Y6" i="24" l="1"/>
  <c r="Z6" i="24" l="1"/>
  <c r="M18" i="24" l="1"/>
  <c r="B18" i="24" l="1"/>
  <c r="B5" i="24" l="1"/>
  <c r="Q8" i="24" l="1"/>
  <c r="H8" i="24"/>
  <c r="E8" i="24"/>
  <c r="G8" i="24"/>
  <c r="L8" i="24"/>
  <c r="F8" i="24"/>
  <c r="J8" i="24"/>
  <c r="D8" i="24"/>
  <c r="R8" i="24"/>
  <c r="S8" i="24"/>
  <c r="I8" i="24"/>
  <c r="U8" i="24"/>
  <c r="V8" i="24"/>
  <c r="M8" i="24"/>
  <c r="K8" i="24"/>
  <c r="O8" i="24"/>
  <c r="T8" i="24"/>
  <c r="P8" i="24"/>
  <c r="N8" i="24"/>
  <c r="Y8" i="24" l="1"/>
  <c r="Z8" i="24"/>
  <c r="R9" i="24" l="1"/>
  <c r="R10" i="24"/>
  <c r="O9" i="24"/>
  <c r="O10" i="24"/>
  <c r="D9" i="24"/>
  <c r="D10" i="24"/>
  <c r="I9" i="24"/>
  <c r="I10" i="24"/>
  <c r="T10" i="24"/>
  <c r="T9" i="24"/>
  <c r="P9" i="24"/>
  <c r="P10" i="24"/>
  <c r="Q9" i="24"/>
  <c r="Q10" i="24"/>
  <c r="E10" i="24"/>
  <c r="E9" i="24"/>
  <c r="U10" i="24"/>
  <c r="U9" i="24"/>
  <c r="J9" i="24"/>
  <c r="J10" i="24"/>
  <c r="K9" i="24"/>
  <c r="K10" i="24"/>
  <c r="M9" i="24"/>
  <c r="M10" i="24"/>
  <c r="H9" i="24"/>
  <c r="H10" i="24"/>
  <c r="F10" i="24"/>
  <c r="F9" i="24"/>
  <c r="S10" i="24"/>
  <c r="S9" i="24"/>
  <c r="G9" i="24"/>
  <c r="G10" i="24"/>
  <c r="N10" i="24"/>
  <c r="N9" i="24"/>
  <c r="V9" i="24"/>
  <c r="V10" i="24"/>
  <c r="L10" i="24"/>
  <c r="L9" i="24"/>
  <c r="Z10" i="24" l="1"/>
  <c r="Y10" i="24"/>
  <c r="Y9" i="24"/>
  <c r="Z9" i="24"/>
  <c r="K119" i="58" l="1"/>
  <c r="U171" i="58"/>
  <c r="V199" i="58"/>
  <c r="I49" i="58"/>
  <c r="I132" i="58"/>
  <c r="V180" i="58"/>
  <c r="M103" i="58"/>
  <c r="H171" i="58"/>
  <c r="N9" i="58"/>
  <c r="N8" i="58"/>
  <c r="L156" i="58"/>
  <c r="L155" i="58"/>
  <c r="D113" i="58"/>
  <c r="E123" i="58"/>
  <c r="E122" i="58"/>
  <c r="D67" i="58"/>
  <c r="L192" i="58"/>
  <c r="Q155" i="58"/>
  <c r="Q156" i="58"/>
  <c r="M171" i="58"/>
  <c r="M192" i="58"/>
  <c r="D49" i="58"/>
  <c r="J86" i="58"/>
  <c r="I123" i="58"/>
  <c r="I122" i="58"/>
  <c r="H180" i="58"/>
  <c r="V132" i="58"/>
  <c r="V141" i="58"/>
  <c r="E192" i="58"/>
  <c r="N113" i="58"/>
  <c r="D86" i="58"/>
  <c r="T67" i="58"/>
  <c r="V49" i="58"/>
  <c r="H8" i="58"/>
  <c r="H9" i="58"/>
  <c r="E113" i="58"/>
  <c r="K103" i="58"/>
  <c r="J132" i="58"/>
  <c r="U67" i="58"/>
  <c r="G113" i="58"/>
  <c r="Q199" i="58"/>
  <c r="I86" i="58"/>
  <c r="K156" i="58"/>
  <c r="K155" i="58"/>
  <c r="J199" i="58"/>
  <c r="U29" i="58"/>
  <c r="J49" i="58"/>
  <c r="S199" i="58"/>
  <c r="K192" i="58"/>
  <c r="G122" i="58"/>
  <c r="G123" i="58"/>
  <c r="O192" i="58"/>
  <c r="V59" i="58"/>
  <c r="V60" i="58"/>
  <c r="V113" i="58"/>
  <c r="P113" i="58"/>
  <c r="V119" i="58"/>
  <c r="N59" i="58"/>
  <c r="N60" i="58"/>
  <c r="T113" i="58"/>
  <c r="O156" i="58"/>
  <c r="O155" i="58"/>
  <c r="S171" i="58"/>
  <c r="P49" i="58"/>
  <c r="E60" i="58"/>
  <c r="E59" i="58"/>
  <c r="N103" i="58"/>
  <c r="P119" i="58"/>
  <c r="R8" i="58"/>
  <c r="R9" i="58"/>
  <c r="I67" i="58"/>
  <c r="N199" i="58"/>
  <c r="M8" i="58"/>
  <c r="M9" i="58"/>
  <c r="D192" i="58"/>
  <c r="R199" i="58"/>
  <c r="N156" i="58"/>
  <c r="N155" i="58"/>
  <c r="P192" i="58"/>
  <c r="V103" i="58"/>
  <c r="M141" i="58"/>
  <c r="R171" i="58"/>
  <c r="T180" i="58"/>
  <c r="E199" i="58"/>
  <c r="F67" i="58"/>
  <c r="N29" i="58"/>
  <c r="S86" i="58"/>
  <c r="Q122" i="58"/>
  <c r="Q123" i="58"/>
  <c r="R155" i="58"/>
  <c r="R156" i="58"/>
  <c r="I171" i="58"/>
  <c r="F192" i="58"/>
  <c r="S113" i="58"/>
  <c r="J180" i="58"/>
  <c r="M155" i="58"/>
  <c r="M156" i="58"/>
  <c r="I199" i="58"/>
  <c r="K171" i="58"/>
  <c r="Q86" i="58"/>
  <c r="I156" i="58"/>
  <c r="I155" i="58"/>
  <c r="E119" i="58"/>
  <c r="K59" i="58"/>
  <c r="K60" i="58"/>
  <c r="E171" i="58"/>
  <c r="O199" i="58"/>
  <c r="U192" i="58"/>
  <c r="F49" i="58"/>
  <c r="L122" i="58"/>
  <c r="L123" i="58"/>
  <c r="G67" i="58"/>
  <c r="L59" i="58"/>
  <c r="L60" i="58"/>
  <c r="T29" i="58"/>
  <c r="O141" i="58"/>
  <c r="D141" i="58"/>
  <c r="M67" i="58"/>
  <c r="F122" i="58"/>
  <c r="F123" i="58"/>
  <c r="O86" i="58"/>
  <c r="H113" i="58"/>
  <c r="K86" i="58"/>
  <c r="F132" i="58"/>
  <c r="K141" i="58"/>
  <c r="K29" i="58"/>
  <c r="E8" i="58"/>
  <c r="E9" i="58"/>
  <c r="J60" i="58"/>
  <c r="J59" i="58"/>
  <c r="E132" i="58"/>
  <c r="D29" i="58"/>
  <c r="T49" i="58"/>
  <c r="R29" i="58"/>
  <c r="H67" i="58"/>
  <c r="H123" i="58"/>
  <c r="H122" i="58"/>
  <c r="T123" i="58"/>
  <c r="T122" i="58"/>
  <c r="S192" i="58"/>
  <c r="F199" i="58"/>
  <c r="O119" i="58"/>
  <c r="H59" i="58"/>
  <c r="H60" i="58"/>
  <c r="N119" i="58"/>
  <c r="N180" i="58"/>
  <c r="Q49" i="58"/>
  <c r="H103" i="58"/>
  <c r="T155" i="58"/>
  <c r="T156" i="58"/>
  <c r="M49" i="58"/>
  <c r="G132" i="58"/>
  <c r="I119" i="58"/>
  <c r="R67" i="58"/>
  <c r="D8" i="58"/>
  <c r="D9" i="58"/>
  <c r="S103" i="58"/>
  <c r="G192" i="58"/>
  <c r="E155" i="58"/>
  <c r="E156" i="58"/>
  <c r="L171" i="58"/>
  <c r="K113" i="58"/>
  <c r="P86" i="58"/>
  <c r="N192" i="58"/>
  <c r="N132" i="58"/>
  <c r="Q9" i="58"/>
  <c r="Q8" i="58"/>
  <c r="T141" i="58"/>
  <c r="V122" i="58"/>
  <c r="V123" i="58"/>
  <c r="L103" i="58"/>
  <c r="D199" i="58"/>
  <c r="T86" i="58"/>
  <c r="V171" i="58"/>
  <c r="P103" i="58"/>
  <c r="D119" i="58"/>
  <c r="K132" i="58"/>
  <c r="S119" i="58"/>
  <c r="E103" i="58"/>
  <c r="P29" i="58"/>
  <c r="U49" i="58"/>
  <c r="M86" i="58"/>
  <c r="M60" i="58"/>
  <c r="M59" i="58"/>
  <c r="G29" i="58"/>
  <c r="G49" i="58"/>
  <c r="L132" i="58"/>
  <c r="L86" i="58"/>
  <c r="U103" i="58"/>
  <c r="U119" i="58"/>
  <c r="L8" i="58"/>
  <c r="L9" i="58"/>
  <c r="F86" i="58"/>
  <c r="P199" i="58"/>
  <c r="R113" i="58"/>
  <c r="R132" i="58"/>
  <c r="U123" i="58"/>
  <c r="U122" i="58"/>
  <c r="K199" i="58"/>
  <c r="R141" i="58"/>
  <c r="J141" i="58"/>
  <c r="G9" i="58"/>
  <c r="G8" i="58"/>
  <c r="P60" i="58"/>
  <c r="P59" i="58"/>
  <c r="Q59" i="58"/>
  <c r="Q60" i="58"/>
  <c r="Q132" i="58"/>
  <c r="I59" i="58"/>
  <c r="I60" i="58"/>
  <c r="G103" i="58"/>
  <c r="O29" i="58"/>
  <c r="P67" i="58"/>
  <c r="P141" i="58"/>
  <c r="Q119" i="58"/>
  <c r="Q67" i="58"/>
  <c r="M132" i="58"/>
  <c r="S123" i="58"/>
  <c r="S122" i="58"/>
  <c r="L113" i="58"/>
  <c r="G86" i="58"/>
  <c r="F113" i="58"/>
  <c r="I103" i="58"/>
  <c r="P132" i="58"/>
  <c r="D123" i="58"/>
  <c r="D122" i="58"/>
  <c r="S155" i="58"/>
  <c r="S156" i="58"/>
  <c r="N86" i="58"/>
  <c r="N123" i="58"/>
  <c r="N122" i="58"/>
  <c r="K9" i="58"/>
  <c r="K8" i="58"/>
  <c r="Q141" i="58"/>
  <c r="L119" i="58"/>
  <c r="Q180" i="58"/>
  <c r="N49" i="58"/>
  <c r="L49" i="58"/>
  <c r="M123" i="58"/>
  <c r="M122" i="58"/>
  <c r="V192" i="58"/>
  <c r="K122" i="58"/>
  <c r="K123" i="58"/>
  <c r="E180" i="58"/>
  <c r="V86" i="58"/>
  <c r="E49" i="58"/>
  <c r="L199" i="58"/>
  <c r="V67" i="58"/>
  <c r="P122" i="58"/>
  <c r="P123" i="58"/>
  <c r="R180" i="58"/>
  <c r="U8" i="58"/>
  <c r="U9" i="58"/>
  <c r="U132" i="58"/>
  <c r="O113" i="58"/>
  <c r="V29" i="58"/>
  <c r="O49" i="58"/>
  <c r="F103" i="58"/>
  <c r="J192" i="58"/>
  <c r="G199" i="58"/>
  <c r="J113" i="58"/>
  <c r="G60" i="58"/>
  <c r="G59" i="58"/>
  <c r="H141" i="58"/>
  <c r="T171" i="58"/>
  <c r="R119" i="58"/>
  <c r="R49" i="58"/>
  <c r="J119" i="58"/>
  <c r="Q192" i="58"/>
  <c r="F29" i="58"/>
  <c r="N67" i="58"/>
  <c r="E141" i="58"/>
  <c r="M180" i="58"/>
  <c r="I8" i="58"/>
  <c r="I9" i="58"/>
  <c r="G119" i="58"/>
  <c r="G141" i="58"/>
  <c r="S60" i="58"/>
  <c r="S59" i="58"/>
  <c r="G155" i="58"/>
  <c r="G156" i="58"/>
  <c r="H155" i="58"/>
  <c r="H156" i="58"/>
  <c r="F171" i="58"/>
  <c r="I113" i="58"/>
  <c r="F119" i="58"/>
  <c r="F156" i="58"/>
  <c r="F155" i="58"/>
  <c r="H49" i="58"/>
  <c r="S141" i="58"/>
  <c r="J29" i="58"/>
  <c r="D171" i="58"/>
  <c r="T119" i="58"/>
  <c r="Q113" i="58"/>
  <c r="T192" i="58"/>
  <c r="U180" i="58"/>
  <c r="H132" i="58"/>
  <c r="D103" i="58"/>
  <c r="H119" i="58"/>
  <c r="T132" i="58"/>
  <c r="D132" i="58"/>
  <c r="H199" i="58"/>
  <c r="U141" i="58"/>
  <c r="T59" i="58"/>
  <c r="T60" i="58"/>
  <c r="F9" i="58"/>
  <c r="F8" i="58"/>
  <c r="G171" i="58"/>
  <c r="O132" i="58"/>
  <c r="J67" i="58"/>
  <c r="S132" i="58"/>
  <c r="V9" i="58"/>
  <c r="V8" i="58"/>
  <c r="O103" i="58"/>
  <c r="S29" i="58"/>
  <c r="R123" i="58"/>
  <c r="R122" i="58"/>
  <c r="R192" i="58"/>
  <c r="E67" i="58"/>
  <c r="S8" i="58"/>
  <c r="S9" i="58"/>
  <c r="N141" i="58"/>
  <c r="H29" i="58"/>
  <c r="L141" i="58"/>
  <c r="J155" i="58"/>
  <c r="J156" i="58"/>
  <c r="R103" i="58"/>
  <c r="M113" i="58"/>
  <c r="M29" i="58"/>
  <c r="K67" i="58"/>
  <c r="T199" i="58"/>
  <c r="F180" i="58"/>
  <c r="T9" i="58"/>
  <c r="T8" i="58"/>
  <c r="P9" i="58"/>
  <c r="P8" i="58"/>
  <c r="L29" i="58"/>
  <c r="J122" i="58"/>
  <c r="J123" i="58"/>
  <c r="I141" i="58"/>
  <c r="P180" i="58"/>
  <c r="F60" i="58"/>
  <c r="F59" i="58"/>
  <c r="Q171" i="58"/>
  <c r="E86" i="58"/>
  <c r="V155" i="58"/>
  <c r="V156" i="58"/>
  <c r="G180" i="58"/>
  <c r="S67" i="58"/>
  <c r="U156" i="58"/>
  <c r="U155" i="58"/>
  <c r="D59" i="58"/>
  <c r="D60" i="58"/>
  <c r="O67" i="58"/>
  <c r="Q29" i="58"/>
  <c r="U113" i="58"/>
  <c r="M199" i="58"/>
  <c r="O60" i="58"/>
  <c r="O59" i="58"/>
  <c r="H192" i="58"/>
  <c r="Q103" i="58"/>
  <c r="R60" i="58"/>
  <c r="R59" i="58"/>
  <c r="T103" i="58"/>
  <c r="U59" i="58"/>
  <c r="U60" i="58"/>
  <c r="N171" i="58"/>
  <c r="S180" i="58"/>
  <c r="D155" i="58"/>
  <c r="D156" i="58"/>
  <c r="E29" i="58"/>
  <c r="U199" i="58"/>
  <c r="R86" i="58"/>
  <c r="L180" i="58"/>
  <c r="I29" i="58"/>
  <c r="H86" i="58"/>
  <c r="K180" i="58"/>
  <c r="O180" i="58"/>
  <c r="O171" i="58"/>
  <c r="P155" i="58"/>
  <c r="P156" i="58"/>
  <c r="J171" i="58"/>
  <c r="D180" i="58"/>
  <c r="O122" i="58"/>
  <c r="O123" i="58"/>
  <c r="S49" i="58"/>
  <c r="L67" i="58"/>
  <c r="J8" i="58"/>
  <c r="J9" i="58"/>
  <c r="I180" i="58"/>
  <c r="M119" i="58"/>
  <c r="F141" i="58"/>
  <c r="O8" i="58"/>
  <c r="O9" i="58"/>
  <c r="P171" i="58"/>
  <c r="U86" i="58"/>
  <c r="K49" i="58"/>
  <c r="J103" i="58"/>
  <c r="I192" i="58"/>
  <c r="J7" i="58" l="1"/>
  <c r="J12" i="24" s="1"/>
  <c r="K7" i="58"/>
  <c r="T7" i="58"/>
  <c r="V7" i="58"/>
  <c r="S7" i="58"/>
  <c r="O7" i="58"/>
  <c r="K11" i="24"/>
  <c r="K12" i="24"/>
  <c r="P7" i="58"/>
  <c r="G7" i="58"/>
  <c r="Q7" i="58"/>
  <c r="N7" i="58"/>
  <c r="V11" i="24"/>
  <c r="V12" i="24"/>
  <c r="U7" i="58"/>
  <c r="D7" i="58"/>
  <c r="H7" i="58"/>
  <c r="T11" i="24"/>
  <c r="T12" i="24"/>
  <c r="M7" i="58"/>
  <c r="R7" i="58"/>
  <c r="L7" i="58"/>
  <c r="E7" i="58"/>
  <c r="F7" i="58"/>
  <c r="I7" i="58"/>
  <c r="J11" i="24" l="1"/>
  <c r="O11" i="24"/>
  <c r="O12" i="24"/>
  <c r="I12" i="24"/>
  <c r="I11" i="24"/>
  <c r="M12" i="24"/>
  <c r="M11" i="24"/>
  <c r="G12" i="24"/>
  <c r="G11" i="24"/>
  <c r="E11" i="24"/>
  <c r="E12" i="24"/>
  <c r="H12" i="24"/>
  <c r="H11" i="24"/>
  <c r="L11" i="24"/>
  <c r="L12" i="24"/>
  <c r="R12" i="24"/>
  <c r="R11" i="24"/>
  <c r="D11" i="24"/>
  <c r="D12" i="24"/>
  <c r="P12" i="24"/>
  <c r="P11" i="24"/>
  <c r="S11" i="24"/>
  <c r="S12" i="24"/>
  <c r="F12" i="24"/>
  <c r="F11" i="24"/>
  <c r="U12" i="24"/>
  <c r="U11" i="24"/>
  <c r="N12" i="24"/>
  <c r="N11" i="24"/>
  <c r="Q12" i="24"/>
  <c r="Z12" i="24" s="1"/>
  <c r="Q11" i="24"/>
  <c r="Z11" i="24" s="1"/>
  <c r="S14" i="24" l="1"/>
  <c r="G15" i="24"/>
  <c r="T14" i="24"/>
  <c r="K14" i="24"/>
  <c r="F14" i="24"/>
  <c r="O14" i="24"/>
  <c r="D14" i="24"/>
  <c r="D15" i="24"/>
  <c r="J15" i="24"/>
  <c r="G14" i="24"/>
  <c r="L14" i="24"/>
  <c r="U15" i="24"/>
  <c r="Q15" i="24"/>
  <c r="P14" i="24"/>
  <c r="M14" i="24"/>
  <c r="N14" i="24"/>
  <c r="H14" i="24"/>
  <c r="R14" i="24"/>
  <c r="Y11" i="24"/>
  <c r="Q14" i="24"/>
  <c r="Y12" i="24"/>
  <c r="U14" i="24"/>
  <c r="V14" i="24"/>
  <c r="E14" i="24"/>
  <c r="I14" i="24"/>
  <c r="J14" i="24"/>
  <c r="Q16" i="24" l="1"/>
  <c r="D16" i="24"/>
  <c r="G16" i="24"/>
  <c r="U16" i="24"/>
  <c r="H16" i="24"/>
  <c r="H15" i="24"/>
  <c r="J16" i="24"/>
  <c r="E16" i="24"/>
  <c r="E15" i="24"/>
  <c r="M15" i="24"/>
  <c r="M16" i="24"/>
  <c r="V15" i="24"/>
  <c r="V16" i="24"/>
  <c r="T16" i="24"/>
  <c r="T15" i="24"/>
  <c r="R15" i="24"/>
  <c r="R16" i="24"/>
  <c r="Z14" i="24"/>
  <c r="Y14" i="24"/>
  <c r="K15" i="24"/>
  <c r="K16" i="24"/>
  <c r="F15" i="24"/>
  <c r="F16" i="24"/>
  <c r="S16" i="24"/>
  <c r="S15" i="24"/>
  <c r="N15" i="24"/>
  <c r="N16" i="24"/>
  <c r="O16" i="24"/>
  <c r="O15" i="24"/>
  <c r="P15" i="24"/>
  <c r="P16" i="24"/>
  <c r="L16" i="24"/>
  <c r="L15" i="24"/>
  <c r="I15" i="24"/>
  <c r="I16" i="24"/>
  <c r="Z16" i="24" l="1"/>
  <c r="Y16" i="24"/>
  <c r="Y15" i="24"/>
  <c r="Z15" i="24"/>
</calcChain>
</file>

<file path=xl/sharedStrings.xml><?xml version="1.0" encoding="utf-8"?>
<sst xmlns="http://schemas.openxmlformats.org/spreadsheetml/2006/main" count="4034" uniqueCount="417">
  <si>
    <t>CRU's Ammonia Database</t>
  </si>
  <si>
    <t>Please refer questions or queries to:</t>
  </si>
  <si>
    <t>Lea Ong</t>
  </si>
  <si>
    <t>Nitrogen Team, Analyst</t>
  </si>
  <si>
    <t>lea.ong@crugroup.com</t>
  </si>
  <si>
    <t>Charlie Stephen</t>
  </si>
  <si>
    <t>Nitrogen &amp; Hydrogen Analysis Lead</t>
  </si>
  <si>
    <t>charlie.stephen@crugroup.com</t>
  </si>
  <si>
    <t>Pranshi Goyal</t>
  </si>
  <si>
    <t>pranshi.goyal@crugroup.com</t>
  </si>
  <si>
    <t>By reading this publication you agree that you will not copy or replicate any part of it (including any supply data) in any format without the express permission of CRU. If you need to share CRU data please contact customer.service@crugroup.com for more information.</t>
  </si>
  <si>
    <r>
      <t xml:space="preserve">Select country/region from dropdown list in cell </t>
    </r>
    <r>
      <rPr>
        <b/>
        <sz val="10"/>
        <color rgb="FF0000FF"/>
        <rFont val="Arial"/>
        <family val="2"/>
      </rPr>
      <t>B6</t>
    </r>
  </si>
  <si>
    <t>Base Year</t>
  </si>
  <si>
    <r>
      <t xml:space="preserve">Change years in Cells </t>
    </r>
    <r>
      <rPr>
        <b/>
        <sz val="10"/>
        <color rgb="FF0000FF"/>
        <rFont val="Arial"/>
        <family val="2"/>
      </rPr>
      <t>Z2</t>
    </r>
    <r>
      <rPr>
        <b/>
        <sz val="10"/>
        <rFont val="Arial"/>
        <family val="2"/>
      </rPr>
      <t xml:space="preserve"> and </t>
    </r>
    <r>
      <rPr>
        <b/>
        <sz val="10"/>
        <color rgb="FF0000FF"/>
        <rFont val="Arial"/>
        <family val="2"/>
      </rPr>
      <t>Z3</t>
    </r>
    <r>
      <rPr>
        <b/>
        <sz val="10"/>
        <rFont val="Arial"/>
        <family val="2"/>
      </rPr>
      <t xml:space="preserve"> to adjust Δ and CAGR calculations</t>
    </r>
  </si>
  <si>
    <t>End year</t>
  </si>
  <si>
    <t>World Total</t>
  </si>
  <si>
    <t>Δ 2024 - 2029</t>
  </si>
  <si>
    <t>Net Capacity</t>
  </si>
  <si>
    <t>Utilisation Rate</t>
  </si>
  <si>
    <t>Production</t>
  </si>
  <si>
    <t>Demand</t>
  </si>
  <si>
    <t>Balance</t>
  </si>
  <si>
    <t>Imports</t>
  </si>
  <si>
    <t>Exports</t>
  </si>
  <si>
    <t>Ammonia - Consumption</t>
  </si>
  <si>
    <t>'000 tonnes</t>
  </si>
  <si>
    <t>Europe &amp; CIS Total</t>
  </si>
  <si>
    <t>Europe &amp; CIS</t>
  </si>
  <si>
    <t>West Europe Total</t>
  </si>
  <si>
    <t>West Europe</t>
  </si>
  <si>
    <t>Austria</t>
  </si>
  <si>
    <t>Belgium</t>
  </si>
  <si>
    <t>Cyprus</t>
  </si>
  <si>
    <t>Denmark</t>
  </si>
  <si>
    <t>Finland</t>
  </si>
  <si>
    <t>France</t>
  </si>
  <si>
    <t>Germany</t>
  </si>
  <si>
    <t>Greece</t>
  </si>
  <si>
    <t>Iceland</t>
  </si>
  <si>
    <t>Ireland</t>
  </si>
  <si>
    <t>Italy</t>
  </si>
  <si>
    <t>Malta</t>
  </si>
  <si>
    <t>Netherlands</t>
  </si>
  <si>
    <t>Norway</t>
  </si>
  <si>
    <t>Portugal</t>
  </si>
  <si>
    <t>Spain</t>
  </si>
  <si>
    <t>Sweden</t>
  </si>
  <si>
    <t>Switzerland</t>
  </si>
  <si>
    <t>United Kingdom</t>
  </si>
  <si>
    <t>East Europe Total</t>
  </si>
  <si>
    <t>East Europe</t>
  </si>
  <si>
    <t>Albania</t>
  </si>
  <si>
    <t>Bosnia &amp; Herzegovina</t>
  </si>
  <si>
    <t>Bulgaria</t>
  </si>
  <si>
    <t>Croatia</t>
  </si>
  <si>
    <t>Czech Republic</t>
  </si>
  <si>
    <t>Estonia</t>
  </si>
  <si>
    <t>Georgia</t>
  </si>
  <si>
    <t>Hungary</t>
  </si>
  <si>
    <t>Latvia</t>
  </si>
  <si>
    <t>Lithuania</t>
  </si>
  <si>
    <t>Macedonia</t>
  </si>
  <si>
    <t>Moldova</t>
  </si>
  <si>
    <t>Montenegro</t>
  </si>
  <si>
    <t>Poland</t>
  </si>
  <si>
    <t>Romania</t>
  </si>
  <si>
    <t>Serbia</t>
  </si>
  <si>
    <t>Slovakia</t>
  </si>
  <si>
    <t>Slovenia</t>
  </si>
  <si>
    <t>Ukraine</t>
  </si>
  <si>
    <t>CIS Total</t>
  </si>
  <si>
    <t>CIS</t>
  </si>
  <si>
    <t>Armenia</t>
  </si>
  <si>
    <t>Azerbaijan</t>
  </si>
  <si>
    <t>Belarus</t>
  </si>
  <si>
    <t>Kazakhstan</t>
  </si>
  <si>
    <t>Kyrgyzstan</t>
  </si>
  <si>
    <t>Russia</t>
  </si>
  <si>
    <t>Tajikistan</t>
  </si>
  <si>
    <t>Turkmenistan</t>
  </si>
  <si>
    <t>Uzbekistan</t>
  </si>
  <si>
    <t>Africa Total</t>
  </si>
  <si>
    <t>Africa</t>
  </si>
  <si>
    <t>North Africa Total</t>
  </si>
  <si>
    <t>North Africa</t>
  </si>
  <si>
    <t>Algeria</t>
  </si>
  <si>
    <t>Egypt</t>
  </si>
  <si>
    <t>Libya</t>
  </si>
  <si>
    <t>Morocco</t>
  </si>
  <si>
    <t>Sudan</t>
  </si>
  <si>
    <t>Tunisia</t>
  </si>
  <si>
    <t>East Africa Total</t>
  </si>
  <si>
    <t>East Africa</t>
  </si>
  <si>
    <t>Burundi</t>
  </si>
  <si>
    <t>Comoros</t>
  </si>
  <si>
    <t>Djibouti</t>
  </si>
  <si>
    <t>Eritrea</t>
  </si>
  <si>
    <t>Ethiopia</t>
  </si>
  <si>
    <t>Kenya</t>
  </si>
  <si>
    <t>Madagascar</t>
  </si>
  <si>
    <t>Malawi</t>
  </si>
  <si>
    <t>Mauritius</t>
  </si>
  <si>
    <t>Mozambique</t>
  </si>
  <si>
    <t>Reunion</t>
  </si>
  <si>
    <t>Rwanda</t>
  </si>
  <si>
    <t>Seychelles</t>
  </si>
  <si>
    <t>Somalia</t>
  </si>
  <si>
    <t>Tanzania</t>
  </si>
  <si>
    <t>Uganda</t>
  </si>
  <si>
    <t>Zambia</t>
  </si>
  <si>
    <t>Zimbabwe</t>
  </si>
  <si>
    <t>West Africa Total</t>
  </si>
  <si>
    <t>West Africa</t>
  </si>
  <si>
    <t>Benin</t>
  </si>
  <si>
    <t>Burkina Faso</t>
  </si>
  <si>
    <t>Cape Verde</t>
  </si>
  <si>
    <t>Cote d'Ivoire</t>
  </si>
  <si>
    <t>Gambia</t>
  </si>
  <si>
    <t>Ghana</t>
  </si>
  <si>
    <t>Guinea</t>
  </si>
  <si>
    <t>Guinea-Bissau</t>
  </si>
  <si>
    <t>Liberia</t>
  </si>
  <si>
    <t>Mali</t>
  </si>
  <si>
    <t>Mauritania</t>
  </si>
  <si>
    <t>Niger</t>
  </si>
  <si>
    <t>Nigeria</t>
  </si>
  <si>
    <t>Senegal</t>
  </si>
  <si>
    <t>Sierra Leone</t>
  </si>
  <si>
    <t>Togo</t>
  </si>
  <si>
    <t>Central Africa Total</t>
  </si>
  <si>
    <t>Central Africa</t>
  </si>
  <si>
    <t>Angola</t>
  </si>
  <si>
    <t>Cameroon</t>
  </si>
  <si>
    <t>Central African Republic</t>
  </si>
  <si>
    <t>Chad</t>
  </si>
  <si>
    <t>Congo</t>
  </si>
  <si>
    <t>DR Congo</t>
  </si>
  <si>
    <t>Equatorial Guinea</t>
  </si>
  <si>
    <t>Gabon</t>
  </si>
  <si>
    <t>South Sudan</t>
  </si>
  <si>
    <t>Southern Africa Total</t>
  </si>
  <si>
    <t>Southern Africa</t>
  </si>
  <si>
    <t>Botswana</t>
  </si>
  <si>
    <t>Lesotho</t>
  </si>
  <si>
    <t>Namibia</t>
  </si>
  <si>
    <t>South Africa</t>
  </si>
  <si>
    <t>Swaziland</t>
  </si>
  <si>
    <t>North America Total</t>
  </si>
  <si>
    <t>North America</t>
  </si>
  <si>
    <t>Canada</t>
  </si>
  <si>
    <t>United States</t>
  </si>
  <si>
    <t>Central &amp; South America Total</t>
  </si>
  <si>
    <t>Central &amp; South America</t>
  </si>
  <si>
    <t>Caribbean Total</t>
  </si>
  <si>
    <t>Caribbean</t>
  </si>
  <si>
    <t>Bahamas</t>
  </si>
  <si>
    <t>Cuba</t>
  </si>
  <si>
    <t>Dominican Republic</t>
  </si>
  <si>
    <t>Haiti</t>
  </si>
  <si>
    <t>Jamaica</t>
  </si>
  <si>
    <t>Lesser Antilles</t>
  </si>
  <si>
    <t>Puerto Rico</t>
  </si>
  <si>
    <t>Trinidad</t>
  </si>
  <si>
    <t>Central America Total</t>
  </si>
  <si>
    <t>Central America</t>
  </si>
  <si>
    <t>Belize</t>
  </si>
  <si>
    <t>Costa Rica</t>
  </si>
  <si>
    <t>El Salvador</t>
  </si>
  <si>
    <t>Guatemala</t>
  </si>
  <si>
    <t>Honduras</t>
  </si>
  <si>
    <t>Mexico</t>
  </si>
  <si>
    <t>Nicaragua</t>
  </si>
  <si>
    <t>Panama</t>
  </si>
  <si>
    <t>South America Total</t>
  </si>
  <si>
    <t>South America</t>
  </si>
  <si>
    <t>Argentina</t>
  </si>
  <si>
    <t>Bolivia</t>
  </si>
  <si>
    <t>Brazil</t>
  </si>
  <si>
    <t>Chile</t>
  </si>
  <si>
    <t>Colombia</t>
  </si>
  <si>
    <t>Ecuador</t>
  </si>
  <si>
    <t>French Guiana</t>
  </si>
  <si>
    <t>Guyana</t>
  </si>
  <si>
    <t>Paraguay</t>
  </si>
  <si>
    <t>Peru</t>
  </si>
  <si>
    <t>Suriname</t>
  </si>
  <si>
    <t>Uruguay</t>
  </si>
  <si>
    <t>Venezuela</t>
  </si>
  <si>
    <t>Asia Total</t>
  </si>
  <si>
    <t>Asia</t>
  </si>
  <si>
    <t>Middle East Total</t>
  </si>
  <si>
    <t>Middle East</t>
  </si>
  <si>
    <t>Bahrain</t>
  </si>
  <si>
    <t>Iran</t>
  </si>
  <si>
    <t>Iraq</t>
  </si>
  <si>
    <t>Israel</t>
  </si>
  <si>
    <t>Jordan</t>
  </si>
  <si>
    <t>Kuwait</t>
  </si>
  <si>
    <t>Lebanon</t>
  </si>
  <si>
    <t>Oman</t>
  </si>
  <si>
    <t>Qatar</t>
  </si>
  <si>
    <t>Saudi Arabia</t>
  </si>
  <si>
    <t>Syria</t>
  </si>
  <si>
    <t>Turkey</t>
  </si>
  <si>
    <t>United Arab Emirates</t>
  </si>
  <si>
    <t>Yemen</t>
  </si>
  <si>
    <t>South Asia Total</t>
  </si>
  <si>
    <t>South Asia</t>
  </si>
  <si>
    <t>Afghanistan</t>
  </si>
  <si>
    <t>Bangladesh</t>
  </si>
  <si>
    <t>Bhutan</t>
  </si>
  <si>
    <t>India</t>
  </si>
  <si>
    <t>Maldives</t>
  </si>
  <si>
    <t>Nepal</t>
  </si>
  <si>
    <t>Pakistan</t>
  </si>
  <si>
    <t>Sri Lanka</t>
  </si>
  <si>
    <t>South-East Asia Total</t>
  </si>
  <si>
    <t>South-East Asia</t>
  </si>
  <si>
    <t>Brunei</t>
  </si>
  <si>
    <t>Cambodia</t>
  </si>
  <si>
    <t>East Timor</t>
  </si>
  <si>
    <t>Indonesia</t>
  </si>
  <si>
    <t>Laos</t>
  </si>
  <si>
    <t>Malaysia</t>
  </si>
  <si>
    <t>Myanmar</t>
  </si>
  <si>
    <t>Philippines</t>
  </si>
  <si>
    <t>Singapore</t>
  </si>
  <si>
    <t>Thailand</t>
  </si>
  <si>
    <t>Vietnam</t>
  </si>
  <si>
    <t>East Asia Total</t>
  </si>
  <si>
    <t>East Asia</t>
  </si>
  <si>
    <t>China</t>
  </si>
  <si>
    <t>Japan</t>
  </si>
  <si>
    <t>Mongolia</t>
  </si>
  <si>
    <t>North Korea</t>
  </si>
  <si>
    <t>South Korea</t>
  </si>
  <si>
    <t>Taiwan, China</t>
  </si>
  <si>
    <t>Oceania Total</t>
  </si>
  <si>
    <t>Oceania</t>
  </si>
  <si>
    <t>Australia</t>
  </si>
  <si>
    <t>Christmas Island</t>
  </si>
  <si>
    <t>Fiji</t>
  </si>
  <si>
    <t>Nauru</t>
  </si>
  <si>
    <t>New Caledonia</t>
  </si>
  <si>
    <t>New Zealand</t>
  </si>
  <si>
    <t>Papua New Guinea</t>
  </si>
  <si>
    <t>Polynesia</t>
  </si>
  <si>
    <t>Solomon Islands</t>
  </si>
  <si>
    <t>Vanuatu</t>
  </si>
  <si>
    <t>Unidentified Total</t>
  </si>
  <si>
    <t>Various</t>
  </si>
  <si>
    <t>Ammonia - Production</t>
  </si>
  <si>
    <t>Ammonia - Capacity</t>
  </si>
  <si>
    <t>Ammonia - Operating Rates</t>
  </si>
  <si>
    <t>% of Capacity</t>
  </si>
  <si>
    <t>Ammonia - Imports</t>
  </si>
  <si>
    <t>Ammonia - Exports</t>
  </si>
  <si>
    <t xml:space="preserve">'000 tonnes </t>
  </si>
  <si>
    <t>CRU Ammonia prices, monthly, January 2000 - November 2024</t>
  </si>
  <si>
    <t>NM = No Market</t>
  </si>
  <si>
    <t>Ammonia Bulk FOB Black Sea Spot</t>
  </si>
  <si>
    <t>Ammonia Bulk FOB Baltic Sea Spot</t>
  </si>
  <si>
    <t>Ammonia Bulk FOB Middle East Spot</t>
  </si>
  <si>
    <t>Ammonia Bulk FOB Caribbean Spot</t>
  </si>
  <si>
    <t>Ammonia Bulk CFR India Spot/Contract</t>
  </si>
  <si>
    <t>Ammonia Bulk CFR US Tampa Spot</t>
  </si>
  <si>
    <t>Ammonia Bulk CFR Far East Spot/Contract</t>
  </si>
  <si>
    <t>Ammonia Bulk CFR NW Europe duty paid Spot/Contract</t>
  </si>
  <si>
    <t>Date</t>
  </si>
  <si>
    <t>USD/t</t>
  </si>
  <si>
    <t xml:space="preserve"> </t>
  </si>
  <si>
    <t>NM</t>
  </si>
  <si>
    <t>CRU Ammonia Market Outlook March 2025 Annual Price Forecasts, USD/t</t>
  </si>
  <si>
    <t>`</t>
  </si>
  <si>
    <t>CRU Ammonia Market Outlook March 2025 Quarterly Price Forecasts, USD/t</t>
  </si>
  <si>
    <t>2000 Q1</t>
  </si>
  <si>
    <t>2000 Q2</t>
  </si>
  <si>
    <t>2000 Q3</t>
  </si>
  <si>
    <t>2000 Q4</t>
  </si>
  <si>
    <t>2001 Q1</t>
  </si>
  <si>
    <t>2001 Q2</t>
  </si>
  <si>
    <t>2001 Q3</t>
  </si>
  <si>
    <t>2001 Q4</t>
  </si>
  <si>
    <t>2002 Q1</t>
  </si>
  <si>
    <t>2002 Q2</t>
  </si>
  <si>
    <t>2002 Q3</t>
  </si>
  <si>
    <t>2002 Q4</t>
  </si>
  <si>
    <t>2003 Q1</t>
  </si>
  <si>
    <t>2003 Q2</t>
  </si>
  <si>
    <t>2003 Q3</t>
  </si>
  <si>
    <t>2003 Q4</t>
  </si>
  <si>
    <t>2004 Q1</t>
  </si>
  <si>
    <t>2004 Q2</t>
  </si>
  <si>
    <t>2004 Q3</t>
  </si>
  <si>
    <t>2004 Q4</t>
  </si>
  <si>
    <t>2005 Q1</t>
  </si>
  <si>
    <t>2005 Q2</t>
  </si>
  <si>
    <t>2005 Q3</t>
  </si>
  <si>
    <t>2005 Q4</t>
  </si>
  <si>
    <t>2006 Q1</t>
  </si>
  <si>
    <t>2006 Q2</t>
  </si>
  <si>
    <t>2006 Q3</t>
  </si>
  <si>
    <t>2006 Q4</t>
  </si>
  <si>
    <t>2007 Q1</t>
  </si>
  <si>
    <t>2007 Q2</t>
  </si>
  <si>
    <t>2007 Q3</t>
  </si>
  <si>
    <t>2007 Q4</t>
  </si>
  <si>
    <t>2008 Q1</t>
  </si>
  <si>
    <t>2008 Q2</t>
  </si>
  <si>
    <t>2008 Q3</t>
  </si>
  <si>
    <t>2008 Q4</t>
  </si>
  <si>
    <t>2009 Q1</t>
  </si>
  <si>
    <t>2009 Q2</t>
  </si>
  <si>
    <t>2009 Q3</t>
  </si>
  <si>
    <t>2009 Q4</t>
  </si>
  <si>
    <t>2010 Q1</t>
  </si>
  <si>
    <t>2010 Q2</t>
  </si>
  <si>
    <t>2010 Q3</t>
  </si>
  <si>
    <t>2010 Q4</t>
  </si>
  <si>
    <t>2011 Q1</t>
  </si>
  <si>
    <t>2011 Q2</t>
  </si>
  <si>
    <t>2011 Q3</t>
  </si>
  <si>
    <t>2011 Q4</t>
  </si>
  <si>
    <t>2012 Q1</t>
  </si>
  <si>
    <t>2012 Q2</t>
  </si>
  <si>
    <t>2012 Q3</t>
  </si>
  <si>
    <t>2012 Q4</t>
  </si>
  <si>
    <t>2013 Q1</t>
  </si>
  <si>
    <t>2013 Q2</t>
  </si>
  <si>
    <t>2013 Q3</t>
  </si>
  <si>
    <t>2013 Q4</t>
  </si>
  <si>
    <t>2014 Q1</t>
  </si>
  <si>
    <t>2014 Q2</t>
  </si>
  <si>
    <t>2014 Q3</t>
  </si>
  <si>
    <t>2014 Q4</t>
  </si>
  <si>
    <t>2015 Q1</t>
  </si>
  <si>
    <t>2015 Q2</t>
  </si>
  <si>
    <t>2015 Q3</t>
  </si>
  <si>
    <t>2015 Q4</t>
  </si>
  <si>
    <t>2016 Q1</t>
  </si>
  <si>
    <t>2016 Q2</t>
  </si>
  <si>
    <t>2016 Q3</t>
  </si>
  <si>
    <t>2016 Q4</t>
  </si>
  <si>
    <t>2017 Q1</t>
  </si>
  <si>
    <t>2017 Q2</t>
  </si>
  <si>
    <t>2017 Q3</t>
  </si>
  <si>
    <t>2017 Q4</t>
  </si>
  <si>
    <t>2018 Q1</t>
  </si>
  <si>
    <t>2018 Q2</t>
  </si>
  <si>
    <t>2018 Q3</t>
  </si>
  <si>
    <t>2018 Q4</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</si>
  <si>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</si>
  <si>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</si>
  <si>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</si>
  <si>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</si>
  <si>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</si>
  <si>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</si>
  <si>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</si>
  <si>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</si>
  <si>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</si>
  <si>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</si>
  <si>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</si>
  <si>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</si>
  <si>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</si>
  <si>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</si>
  <si>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</si>
  <si>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</si>
  <si>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</si>
  <si>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</si>
  <si>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</si>
  <si>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</si>
  <si>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</si>
  <si>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</si>
  <si>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</si>
  <si>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</si>
  <si>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2025 Q1</t>
  </si>
  <si>
    <t>2025 Q2</t>
  </si>
  <si>
    <t>2025 Q3</t>
  </si>
  <si>
    <t>2025 Q4</t>
  </si>
  <si>
    <t>2026 Q1</t>
  </si>
  <si>
    <t>2026 Q2</t>
  </si>
  <si>
    <t>2026 Q3</t>
  </si>
  <si>
    <t>2026 Q4</t>
  </si>
  <si>
    <t>CRU Ammonia Market Outlook March 2025 EU CBAM assumptions, US$/t</t>
  </si>
  <si>
    <t>* Estimated; product benchmarks yet to be released by European commission</t>
  </si>
  <si>
    <t>EU</t>
  </si>
  <si>
    <t>WA of major exporters</t>
  </si>
  <si>
    <t>Carbon price</t>
  </si>
  <si>
    <t>Carbon Intensity</t>
  </si>
  <si>
    <t>Equivalent free allowances*</t>
  </si>
  <si>
    <t>CBAM liability</t>
  </si>
  <si>
    <t>Benchmark : 1.52</t>
  </si>
  <si>
    <t>QUARTER</t>
  </si>
  <si>
    <t>$/tonne</t>
  </si>
  <si>
    <t>tCO2/ t Ammonia</t>
  </si>
  <si>
    <t>YEAR</t>
  </si>
  <si>
    <t>Q3 2025</t>
  </si>
  <si>
    <t>Q4 2025</t>
  </si>
  <si>
    <t>Q1 2026</t>
  </si>
  <si>
    <t>Q2 2026</t>
  </si>
  <si>
    <t>Q3 2026</t>
  </si>
  <si>
    <t>Q4 2026</t>
  </si>
  <si>
    <t>CRU Ammonia Market Outlook March 2025 Gas Price Forecasts, $/MMBtu</t>
  </si>
  <si>
    <t>USA</t>
  </si>
  <si>
    <t>European Hub</t>
  </si>
  <si>
    <t>CRU Ammonia Market Outlook March 2025 Coal Price Forecasts, US$/t</t>
  </si>
  <si>
    <t>RMB/USD</t>
  </si>
  <si>
    <t>China Anthracite</t>
  </si>
  <si>
    <t>China Bituminous</t>
  </si>
  <si>
    <t>FOB Newcastle</t>
  </si>
  <si>
    <t>CFR South China</t>
  </si>
  <si>
    <t>2017</t>
  </si>
  <si>
    <t>2018</t>
  </si>
  <si>
    <t>2019</t>
  </si>
  <si>
    <t>2020</t>
  </si>
  <si>
    <t>Ammonia Bulk CFR NW Europe duty paid Spot/Contract CBAM paid CI 2.10</t>
  </si>
  <si>
    <t>Copyright © 2025 CRU International Ltd.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</si>
</sst>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0_ ;\-#,##0\ "/>
    <numFmt numFmtId="165" formatCode="0.0%"/>
    <numFmt numFmtId="166" formatCode="#,##0;\-#,##0;\-"/>
    <numFmt numFmtId="167" formatCode="0.0"/>
    <numFmt numFmtId="168" formatCode="#,##0;\-#,##0;\-;@\ \ "/>
    <numFmt numFmtId="169" formatCode="_-* #,##0_-;\-* #,##0_-;_-* &quot;-&quot;??_-;_-@_-"/>
    <numFmt numFmtId="170" formatCode="dd\ mmmm\ yyyy"/>
    <numFmt numFmtId="171" formatCode="mmm\-yyyy"/>
    <numFmt numFmtId="172" formatCode="#,##0.00;\-#,##0.00;\-;@\ \ "/>
  </numFmts>
  <fonts count="59" x14ac:knownFonts="1">
    <font>
      <sz val="9"/>
      <color theme="1"/>
      <name val="Calibri"/>
      <family val="2"/>
    </font>
    <font>
      <sz val="11"/>
      <color theme="1"/>
      <name val="Arial"/>
      <family val="2"/>
    </font>
    <font>
      <sz val="11"/>
      <color theme="1"/>
      <name val="Arial"/>
      <family val="2"/>
    </font>
    <font>
      <sz val="11"/>
      <color theme="1"/>
      <name val="Arial"/>
      <family val="2"/>
    </font>
    <font>
      <sz val="11"/>
      <color theme="1"/>
      <name val="Calibri"/>
      <family val="2"/>
      <scheme val="minor"/>
    </font>
    <font>
      <sz val="11"/>
      <color theme="1"/>
      <name val="Calibri"/>
      <family val="2"/>
      <scheme val="minor"/>
    </font>
    <font>
      <sz val="9.5"/>
      <name val="Times New Roman"/>
      <family val="1"/>
    </font>
    <font>
      <u/>
      <sz val="11"/>
      <color theme="10"/>
      <name val="Calibri"/>
      <family val="2"/>
    </font>
    <font>
      <sz val="9"/>
      <color theme="1"/>
      <name val="Calibri"/>
      <family val="2"/>
    </font>
    <font>
      <sz val="9"/>
      <name val="Arial"/>
      <family val="2"/>
    </font>
    <font>
      <b/>
      <sz val="9"/>
      <name val="Arial"/>
      <family val="2"/>
    </font>
    <font>
      <sz val="9"/>
      <color indexed="12"/>
      <name val="Arial"/>
      <family val="2"/>
    </font>
    <font>
      <sz val="10"/>
      <color indexed="12"/>
      <name val="Arial"/>
      <family val="2"/>
    </font>
    <font>
      <sz val="11"/>
      <color theme="1"/>
      <name val="Calibri"/>
      <family val="2"/>
      <scheme val="minor"/>
    </font>
    <font>
      <sz val="10"/>
      <name val="Arial"/>
      <family val="2"/>
    </font>
    <font>
      <b/>
      <sz val="8"/>
      <name val="Arial"/>
      <family val="2"/>
    </font>
    <font>
      <sz val="8"/>
      <name val="Arial"/>
      <family val="2"/>
    </font>
    <font>
      <sz val="8"/>
      <color rgb="FFFF0000"/>
      <name val="Arial"/>
      <family val="2"/>
    </font>
    <font>
      <sz val="8"/>
      <color rgb="FF003D9E"/>
      <name val="Arial"/>
      <family val="2"/>
    </font>
    <font>
      <b/>
      <sz val="10"/>
      <color rgb="FF0000FF"/>
      <name val="Arial"/>
      <family val="2"/>
    </font>
    <font>
      <b/>
      <sz val="10"/>
      <name val="Arial"/>
      <family val="2"/>
    </font>
    <font>
      <b/>
      <sz val="8"/>
      <color rgb="FF003D9E"/>
      <name val="Arial"/>
      <family val="2"/>
    </font>
    <font>
      <b/>
      <sz val="9"/>
      <color theme="1"/>
      <name val="Arial"/>
      <family val="2"/>
    </font>
    <font>
      <b/>
      <u/>
      <sz val="9"/>
      <name val="Arial"/>
      <family val="2"/>
    </font>
    <font>
      <u/>
      <sz val="8"/>
      <name val="Arial"/>
      <family val="2"/>
    </font>
    <font>
      <b/>
      <sz val="8"/>
      <color theme="1"/>
      <name val="Arial"/>
      <family val="2"/>
    </font>
    <font>
      <b/>
      <sz val="8"/>
      <color theme="0"/>
      <name val="Arial"/>
      <family val="2"/>
    </font>
    <font>
      <sz val="8"/>
      <color theme="1"/>
      <name val="Arial"/>
      <family val="2"/>
    </font>
    <font>
      <sz val="12"/>
      <color rgb="FF00519E"/>
      <name val="Arial"/>
      <family val="2"/>
    </font>
    <font>
      <sz val="8"/>
      <color theme="4" tint="-0.499984740745262"/>
      <name val="Arial"/>
      <family val="2"/>
    </font>
    <font>
      <sz val="8"/>
      <color theme="0"/>
      <name val="Arial"/>
      <family val="2"/>
    </font>
    <font>
      <sz val="16"/>
      <color theme="1"/>
      <name val="Arial"/>
      <family val="2"/>
    </font>
    <font>
      <b/>
      <sz val="16"/>
      <color theme="0"/>
      <name val="Arial"/>
      <family val="2"/>
    </font>
    <font>
      <b/>
      <sz val="26"/>
      <color theme="0"/>
      <name val="Arial"/>
      <family val="2"/>
    </font>
    <font>
      <sz val="10"/>
      <color theme="0"/>
      <name val="Arial"/>
      <family val="2"/>
    </font>
    <font>
      <sz val="10"/>
      <color rgb="FF201747"/>
      <name val="Arial"/>
      <family val="2"/>
    </font>
    <font>
      <b/>
      <sz val="10"/>
      <color theme="0"/>
      <name val="Arial"/>
      <family val="2"/>
    </font>
    <font>
      <b/>
      <sz val="10"/>
      <color rgb="FF003D9E"/>
      <name val="Arial"/>
      <family val="2"/>
    </font>
    <font>
      <sz val="11"/>
      <name val="Arial"/>
      <family val="2"/>
    </font>
    <font>
      <b/>
      <sz val="8"/>
      <color theme="5"/>
      <name val="Arial"/>
      <family val="2"/>
    </font>
    <font>
      <b/>
      <sz val="11"/>
      <color theme="1"/>
      <name val="Arial"/>
      <family val="2"/>
    </font>
    <font>
      <b/>
      <sz val="18"/>
      <color theme="9"/>
      <name val="Arial"/>
      <family val="2"/>
    </font>
    <font>
      <sz val="11"/>
      <color theme="9"/>
      <name val="Arial"/>
      <family val="2"/>
    </font>
    <font>
      <sz val="10"/>
      <color theme="1"/>
      <name val="Arial"/>
      <family val="2"/>
    </font>
    <font>
      <u/>
      <sz val="11"/>
      <color theme="10"/>
      <name val="Arial"/>
      <family val="2"/>
    </font>
    <font>
      <u/>
      <sz val="10"/>
      <color theme="10"/>
      <name val="Arial"/>
      <family val="2"/>
    </font>
    <font>
      <sz val="9"/>
      <color theme="1"/>
      <name val="Arial"/>
      <family val="2"/>
    </font>
    <font>
      <b/>
      <sz val="11"/>
      <name val="Arial"/>
      <family val="2"/>
    </font>
    <font>
      <b/>
      <sz val="14"/>
      <color rgb="FF0070C0"/>
      <name val="Arial"/>
      <family val="2"/>
    </font>
    <font>
      <b/>
      <sz val="14"/>
      <color theme="0"/>
      <name val="Arial"/>
      <family val="2"/>
    </font>
    <font>
      <sz val="16"/>
      <name val="Arial"/>
      <family val="2"/>
    </font>
    <font>
      <b/>
      <sz val="10"/>
      <color theme="0" tint="-4.9989318521683403E-2"/>
      <name val="Arial"/>
      <family val="2"/>
    </font>
    <font>
      <sz val="9"/>
      <color theme="0" tint="-0.499984740745262"/>
      <name val="Arial"/>
      <family val="2"/>
    </font>
    <font>
      <sz val="9"/>
      <color theme="0"/>
      <name val="Arial"/>
      <family val="2"/>
    </font>
    <font>
      <b/>
      <sz val="12"/>
      <color theme="0"/>
      <name val="Arial"/>
      <family val="2"/>
    </font>
    <font>
      <b/>
      <sz val="12"/>
      <color theme="3" tint="-0.499984740745262"/>
      <name val="Arial"/>
      <family val="2"/>
    </font>
    <font>
      <sz val="9"/>
      <color theme="3"/>
      <name val="Arial"/>
      <family val="2"/>
    </font>
    <font>
      <b/>
      <sz val="5"/>
      <color rgb="FF201747"/>
      <name val="Arial"/>
      <family val="2"/>
    </font>
    <font>
      <b/>
      <i/>
      <sz val="6"/>
      <color theme="0"/>
      <name val="Arial"/>
      <family val="2"/>
    </font>
  </fonts>
  <fills count="12">
    <fill>
      <patternFill patternType="none"/>
    </fill>
    <fill>
      <patternFill patternType="gray125"/>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bgColor indexed="64"/>
      </patternFill>
    </fill>
    <fill>
      <patternFill patternType="solid">
        <fgColor theme="0" tint="-4.9989318521683403E-2"/>
        <bgColor indexed="64"/>
      </patternFill>
    </fill>
    <fill>
      <patternFill patternType="solid">
        <fgColor rgb="FF00519E"/>
        <bgColor indexed="64"/>
      </patternFill>
    </fill>
    <fill>
      <patternFill patternType="solid">
        <fgColor rgb="FF201747"/>
        <bgColor indexed="64"/>
      </patternFill>
    </fill>
    <fill>
      <patternFill patternType="solid">
        <fgColor rgb="FF201747"/>
        <bgColor theme="4" tint="-0.499984740745262"/>
      </patternFill>
    </fill>
    <fill>
      <patternFill patternType="solid">
        <fgColor theme="9"/>
        <bgColor indexed="64"/>
      </patternFill>
    </fill>
    <fill>
      <patternFill patternType="solid">
        <fgColor rgb="FFF9E1FF"/>
        <bgColor indexed="64"/>
      </patternFill>
    </fill>
  </fills>
  <borders count="35">
    <border>
      <left/>
      <right/>
      <top/>
      <bottom/>
      <diagonal/>
    </border>
    <border>
      <left/>
      <right/>
      <top/>
      <bottom style="thin">
        <color theme="0" tint="-0.14996795556505021"/>
      </bottom>
      <diagonal/>
    </border>
    <border>
      <left/>
      <right/>
      <top style="medium">
        <color indexed="64"/>
      </top>
      <bottom/>
      <diagonal/>
    </border>
    <border>
      <left style="medium">
        <color indexed="64"/>
      </left>
      <right/>
      <top style="medium">
        <color indexed="64"/>
      </top>
      <bottom/>
      <diagonal/>
    </border>
    <border>
      <left style="medium">
        <color indexed="64"/>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dotted">
        <color indexed="64"/>
      </right>
      <top/>
      <bottom/>
      <diagonal/>
    </border>
    <border>
      <left style="dotted">
        <color indexed="64"/>
      </left>
      <right style="dotted">
        <color indexed="64"/>
      </right>
      <top/>
      <bottom/>
      <diagonal/>
    </border>
    <border>
      <left style="medium">
        <color indexed="64"/>
      </left>
      <right style="dotted">
        <color indexed="64"/>
      </right>
      <top/>
      <bottom style="thin">
        <color theme="0"/>
      </bottom>
      <diagonal/>
    </border>
    <border>
      <left/>
      <right style="dotted">
        <color indexed="64"/>
      </right>
      <top/>
      <bottom style="thin">
        <color theme="0"/>
      </bottom>
      <diagonal/>
    </border>
    <border>
      <left style="medium">
        <color indexed="64"/>
      </left>
      <right style="medium">
        <color indexed="64"/>
      </right>
      <top style="thin">
        <color theme="0"/>
      </top>
      <bottom/>
      <diagonal/>
    </border>
    <border>
      <left/>
      <right/>
      <top/>
      <bottom style="medium">
        <color indexed="64"/>
      </bottom>
      <diagonal/>
    </border>
    <border>
      <left style="medium">
        <color indexed="64"/>
      </left>
      <right style="medium">
        <color indexed="64"/>
      </right>
      <top style="thin">
        <color theme="0"/>
      </top>
      <bottom style="medium">
        <color indexed="64"/>
      </bottom>
      <diagonal/>
    </border>
    <border>
      <left style="medium">
        <color indexed="64"/>
      </left>
      <right style="dotted">
        <color indexed="64"/>
      </right>
      <top/>
      <bottom style="medium">
        <color indexed="64"/>
      </bottom>
      <diagonal/>
    </border>
    <border>
      <left/>
      <right style="dotted">
        <color indexed="64"/>
      </right>
      <top/>
      <bottom style="medium">
        <color indexed="64"/>
      </bottom>
      <diagonal/>
    </border>
    <border>
      <left style="medium">
        <color indexed="64"/>
      </left>
      <right style="dotted">
        <color indexed="64"/>
      </right>
      <top style="medium">
        <color indexed="64"/>
      </top>
      <bottom style="thin">
        <color theme="0"/>
      </bottom>
      <diagonal/>
    </border>
    <border>
      <left/>
      <right style="dotted">
        <color indexed="64"/>
      </right>
      <top style="medium">
        <color indexed="64"/>
      </top>
      <bottom style="thin">
        <color theme="0"/>
      </bottom>
      <diagonal/>
    </border>
    <border>
      <left style="medium">
        <color indexed="64"/>
      </left>
      <right style="dotted">
        <color indexed="64"/>
      </right>
      <top style="thin">
        <color theme="0"/>
      </top>
      <bottom style="thin">
        <color theme="0"/>
      </bottom>
      <diagonal/>
    </border>
    <border>
      <left/>
      <right style="dotted">
        <color indexed="64"/>
      </right>
      <top style="thin">
        <color theme="0"/>
      </top>
      <bottom style="thin">
        <color theme="0"/>
      </bottom>
      <diagonal/>
    </border>
    <border>
      <left/>
      <right style="dashed">
        <color rgb="FF00519E"/>
      </right>
      <top style="thin">
        <color theme="0" tint="-0.14996795556505021"/>
      </top>
      <bottom/>
      <diagonal/>
    </border>
    <border>
      <left/>
      <right style="dashed">
        <color rgb="FF00519E"/>
      </right>
      <top/>
      <bottom/>
      <diagonal/>
    </border>
    <border>
      <left style="dashed">
        <color rgb="FF00519E"/>
      </left>
      <right style="dashed">
        <color rgb="FF00519E"/>
      </right>
      <top/>
      <bottom/>
      <diagonal/>
    </border>
    <border>
      <left style="dotted">
        <color indexed="64"/>
      </left>
      <right style="dotted">
        <color indexed="64"/>
      </right>
      <top/>
      <bottom style="medium">
        <color indexed="64"/>
      </bottom>
      <diagonal/>
    </border>
    <border>
      <left style="dotted">
        <color indexed="64"/>
      </left>
      <right style="medium">
        <color indexed="64"/>
      </right>
      <top style="medium">
        <color indexed="64"/>
      </top>
      <bottom style="thin">
        <color theme="0"/>
      </bottom>
      <diagonal/>
    </border>
    <border>
      <left style="dotted">
        <color indexed="64"/>
      </left>
      <right style="medium">
        <color indexed="64"/>
      </right>
      <top/>
      <bottom/>
      <diagonal/>
    </border>
    <border>
      <left style="dotted">
        <color indexed="64"/>
      </left>
      <right style="medium">
        <color indexed="64"/>
      </right>
      <top/>
      <bottom style="thin">
        <color theme="0"/>
      </bottom>
      <diagonal/>
    </border>
    <border>
      <left style="dotted">
        <color indexed="64"/>
      </left>
      <right style="medium">
        <color indexed="64"/>
      </right>
      <top style="thin">
        <color theme="0"/>
      </top>
      <bottom style="thin">
        <color theme="0"/>
      </bottom>
      <diagonal/>
    </border>
    <border>
      <left/>
      <right style="medium">
        <color indexed="64"/>
      </right>
      <top/>
      <bottom style="medium">
        <color indexed="64"/>
      </bottom>
      <diagonal/>
    </border>
    <border>
      <left style="dashed">
        <color rgb="FF00519E"/>
      </left>
      <right style="dashed">
        <color rgb="FF00519E"/>
      </right>
      <top style="thin">
        <color theme="0" tint="-0.14996795556505021"/>
      </top>
      <bottom/>
      <diagonal/>
    </border>
  </borders>
  <cellStyleXfs count="44">
    <xf numFmtId="0" fontId="0" fillId="0" borderId="0"/>
    <xf numFmtId="0" fontId="6" fillId="0" borderId="0"/>
    <xf numFmtId="0" fontId="7" fillId="0" borderId="0" applyNumberFormat="0" applyFill="0" applyBorder="0" applyAlignment="0" applyProtection="0">
      <alignment vertical="top"/>
      <protection locked="0"/>
    </xf>
    <xf numFmtId="43" fontId="8" fillId="0" borderId="0" applyFont="0" applyFill="0" applyBorder="0" applyAlignment="0" applyProtection="0"/>
    <xf numFmtId="9" fontId="8" fillId="0" borderId="0" applyFont="0" applyFill="0" applyBorder="0" applyAlignment="0" applyProtection="0"/>
    <xf numFmtId="0" fontId="13" fillId="0" borderId="0"/>
    <xf numFmtId="43" fontId="14" fillId="0" borderId="0" applyFont="0" applyFill="0" applyBorder="0" applyAlignment="0" applyProtection="0"/>
    <xf numFmtId="0" fontId="5" fillId="0" borderId="0"/>
    <xf numFmtId="0" fontId="5" fillId="0" borderId="0"/>
    <xf numFmtId="43" fontId="14" fillId="0" borderId="0" applyFont="0" applyFill="0" applyBorder="0" applyAlignment="0" applyProtection="0"/>
    <xf numFmtId="9" fontId="14" fillId="0" borderId="0" applyFont="0" applyFill="0" applyBorder="0" applyAlignment="0" applyProtection="0"/>
    <xf numFmtId="0" fontId="14" fillId="0" borderId="0"/>
    <xf numFmtId="0" fontId="4" fillId="0" borderId="0"/>
    <xf numFmtId="0" fontId="8" fillId="0" borderId="0"/>
    <xf numFmtId="0" fontId="4" fillId="0" borderId="0"/>
    <xf numFmtId="0" fontId="8" fillId="0" borderId="0"/>
    <xf numFmtId="0" fontId="3" fillId="0" borderId="0"/>
    <xf numFmtId="43" fontId="8" fillId="0" borderId="0" applyFont="0" applyFill="0" applyBorder="0" applyAlignment="0" applyProtection="0"/>
    <xf numFmtId="9" fontId="8" fillId="0" borderId="0" applyFont="0" applyFill="0" applyBorder="0" applyAlignment="0" applyProtection="0"/>
    <xf numFmtId="43" fontId="3" fillId="0" borderId="0" applyFont="0" applyFill="0" applyBorder="0" applyAlignment="0" applyProtection="0"/>
    <xf numFmtId="9" fontId="3" fillId="0" borderId="0" applyFont="0" applyFill="0" applyBorder="0" applyAlignment="0" applyProtection="0"/>
    <xf numFmtId="0" fontId="4" fillId="0" borderId="0"/>
    <xf numFmtId="43" fontId="8" fillId="0" borderId="0" applyFont="0" applyFill="0" applyBorder="0" applyAlignment="0" applyProtection="0"/>
    <xf numFmtId="43" fontId="14" fillId="0" borderId="0" applyFont="0" applyFill="0" applyBorder="0" applyAlignment="0" applyProtection="0"/>
    <xf numFmtId="0" fontId="4" fillId="0" borderId="0"/>
    <xf numFmtId="43" fontId="14"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0" fontId="4" fillId="0" borderId="0"/>
    <xf numFmtId="0" fontId="4" fillId="0" borderId="0"/>
    <xf numFmtId="43" fontId="14" fillId="0" borderId="0" applyFont="0" applyFill="0" applyBorder="0" applyAlignment="0" applyProtection="0"/>
    <xf numFmtId="0" fontId="1" fillId="0" borderId="0"/>
    <xf numFmtId="43" fontId="8"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cellStyleXfs>
  <cellXfs count="223">
    <xf numFmtId="0" fontId="0" fillId="0" borderId="0" xfId="0"/>
    <xf numFmtId="0" fontId="16" fillId="0" borderId="0" xfId="7" applyFont="1"/>
    <xf numFmtId="0" fontId="17" fillId="0" borderId="0" xfId="7" applyFont="1"/>
    <xf numFmtId="0" fontId="18" fillId="0" borderId="0" xfId="7" applyFont="1"/>
    <xf numFmtId="0" fontId="14" fillId="0" borderId="0" xfId="7" applyFont="1"/>
    <xf numFmtId="0" fontId="10" fillId="6" borderId="5" xfId="7" applyFont="1" applyFill="1" applyBorder="1" applyAlignment="1">
      <alignment horizontal="center" vertical="center"/>
    </xf>
    <xf numFmtId="0" fontId="10" fillId="6" borderId="5" xfId="7" applyFont="1" applyFill="1" applyBorder="1" applyAlignment="1" applyProtection="1">
      <alignment horizontal="center" vertical="center"/>
      <protection locked="0"/>
    </xf>
    <xf numFmtId="0" fontId="15" fillId="0" borderId="0" xfId="7" applyFont="1" applyAlignment="1">
      <alignment horizontal="center" vertical="center"/>
    </xf>
    <xf numFmtId="0" fontId="18" fillId="0" borderId="0" xfId="7" applyFont="1" applyAlignment="1">
      <alignment horizontal="center"/>
    </xf>
    <xf numFmtId="168" fontId="16" fillId="0" borderId="0" xfId="7" applyNumberFormat="1" applyFont="1"/>
    <xf numFmtId="0" fontId="10" fillId="0" borderId="0" xfId="7" applyFont="1" applyAlignment="1">
      <alignment horizontal="center" vertical="center"/>
    </xf>
    <xf numFmtId="0" fontId="15" fillId="0" borderId="0" xfId="7" applyFont="1" applyAlignment="1">
      <alignment horizontal="left" vertical="center"/>
    </xf>
    <xf numFmtId="0" fontId="10" fillId="6" borderId="6" xfId="7" applyFont="1" applyFill="1" applyBorder="1" applyAlignment="1" applyProtection="1">
      <alignment horizontal="center" vertical="center"/>
      <protection locked="0"/>
    </xf>
    <xf numFmtId="0" fontId="10" fillId="0" borderId="0" xfId="7" applyFont="1" applyAlignment="1">
      <alignment horizontal="left" vertical="center"/>
    </xf>
    <xf numFmtId="0" fontId="22" fillId="0" borderId="7" xfId="8" applyFont="1" applyBorder="1" applyAlignment="1">
      <alignment horizontal="center" vertical="center"/>
    </xf>
    <xf numFmtId="0" fontId="22" fillId="0" borderId="8" xfId="8" applyFont="1" applyBorder="1" applyAlignment="1">
      <alignment horizontal="center" vertical="center"/>
    </xf>
    <xf numFmtId="0" fontId="22" fillId="0" borderId="9" xfId="8" applyFont="1" applyBorder="1" applyAlignment="1">
      <alignment horizontal="center" vertical="center"/>
    </xf>
    <xf numFmtId="0" fontId="23" fillId="6" borderId="5" xfId="7" applyFont="1" applyFill="1" applyBorder="1" applyAlignment="1">
      <alignment horizontal="center" vertical="center"/>
    </xf>
    <xf numFmtId="0" fontId="23" fillId="6" borderId="5" xfId="6" applyNumberFormat="1" applyFont="1" applyFill="1" applyBorder="1" applyAlignment="1">
      <alignment horizontal="center" vertical="center"/>
    </xf>
    <xf numFmtId="49" fontId="24" fillId="0" borderId="0" xfId="7" applyNumberFormat="1" applyFont="1" applyAlignment="1">
      <alignment horizontal="right"/>
    </xf>
    <xf numFmtId="0" fontId="26" fillId="7" borderId="10" xfId="7" applyFont="1" applyFill="1" applyBorder="1" applyAlignment="1">
      <alignment horizontal="center" vertical="center"/>
    </xf>
    <xf numFmtId="168" fontId="15" fillId="6" borderId="5" xfId="10" applyNumberFormat="1" applyFont="1" applyFill="1" applyBorder="1" applyAlignment="1">
      <alignment horizontal="center" vertical="center"/>
    </xf>
    <xf numFmtId="165" fontId="15" fillId="6" borderId="5" xfId="10" applyNumberFormat="1" applyFont="1" applyFill="1" applyBorder="1" applyAlignment="1">
      <alignment horizontal="center" vertical="center"/>
    </xf>
    <xf numFmtId="0" fontId="16" fillId="0" borderId="11" xfId="11" applyFont="1" applyBorder="1" applyAlignment="1">
      <alignment horizontal="center" vertical="center"/>
    </xf>
    <xf numFmtId="169" fontId="16" fillId="0" borderId="0" xfId="6" applyNumberFormat="1" applyFont="1" applyFill="1" applyAlignment="1">
      <alignment horizontal="right"/>
    </xf>
    <xf numFmtId="165" fontId="16" fillId="0" borderId="0" xfId="10" applyNumberFormat="1" applyFont="1" applyFill="1" applyAlignment="1">
      <alignment horizontal="right"/>
    </xf>
    <xf numFmtId="1" fontId="16" fillId="0" borderId="0" xfId="10" applyNumberFormat="1" applyFont="1" applyFill="1" applyAlignment="1">
      <alignment horizontal="right"/>
    </xf>
    <xf numFmtId="169" fontId="15" fillId="0" borderId="0" xfId="6" applyNumberFormat="1" applyFont="1" applyFill="1" applyAlignment="1">
      <alignment horizontal="right"/>
    </xf>
    <xf numFmtId="3" fontId="25" fillId="0" borderId="0" xfId="6" applyNumberFormat="1" applyFont="1" applyFill="1" applyBorder="1" applyAlignment="1">
      <alignment horizontal="center" vertical="center"/>
    </xf>
    <xf numFmtId="0" fontId="28" fillId="0" borderId="0" xfId="7" applyFont="1" applyAlignment="1">
      <alignment vertical="center"/>
    </xf>
    <xf numFmtId="0" fontId="28" fillId="0" borderId="0" xfId="7" applyFont="1" applyAlignment="1">
      <alignment horizontal="center" vertical="center"/>
    </xf>
    <xf numFmtId="3" fontId="21" fillId="0" borderId="0" xfId="7" applyNumberFormat="1" applyFont="1" applyAlignment="1">
      <alignment horizontal="center"/>
    </xf>
    <xf numFmtId="0" fontId="29" fillId="0" borderId="0" xfId="7" applyFont="1"/>
    <xf numFmtId="0" fontId="25" fillId="0" borderId="0" xfId="8" applyFont="1" applyAlignment="1">
      <alignment horizontal="center" vertical="center"/>
    </xf>
    <xf numFmtId="0" fontId="26" fillId="7" borderId="18" xfId="7" applyFont="1" applyFill="1" applyBorder="1" applyAlignment="1">
      <alignment horizontal="center" vertical="center"/>
    </xf>
    <xf numFmtId="168" fontId="26" fillId="7" borderId="19" xfId="9" applyNumberFormat="1" applyFont="1" applyFill="1" applyBorder="1" applyAlignment="1">
      <alignment horizontal="center" vertical="center"/>
    </xf>
    <xf numFmtId="168" fontId="26" fillId="7" borderId="20" xfId="9" applyNumberFormat="1" applyFont="1" applyFill="1" applyBorder="1" applyAlignment="1">
      <alignment horizontal="center" vertical="center"/>
    </xf>
    <xf numFmtId="168" fontId="26" fillId="7" borderId="21" xfId="9" applyNumberFormat="1" applyFont="1" applyFill="1" applyBorder="1" applyAlignment="1">
      <alignment horizontal="center" vertical="center"/>
    </xf>
    <xf numFmtId="168" fontId="26" fillId="7" borderId="22" xfId="9" applyNumberFormat="1" applyFont="1" applyFill="1" applyBorder="1" applyAlignment="1">
      <alignment horizontal="center" vertical="center"/>
    </xf>
    <xf numFmtId="3" fontId="18" fillId="0" borderId="0" xfId="7" applyNumberFormat="1" applyFont="1" applyAlignment="1">
      <alignment horizontal="center"/>
    </xf>
    <xf numFmtId="3" fontId="18" fillId="0" borderId="0" xfId="7" applyNumberFormat="1" applyFont="1"/>
    <xf numFmtId="9" fontId="27" fillId="0" borderId="12" xfId="4" applyFont="1" applyBorder="1" applyAlignment="1">
      <alignment horizontal="center" vertical="center"/>
    </xf>
    <xf numFmtId="9" fontId="27" fillId="0" borderId="13" xfId="4" applyFont="1" applyBorder="1" applyAlignment="1">
      <alignment horizontal="center" vertical="center"/>
    </xf>
    <xf numFmtId="1" fontId="30" fillId="0" borderId="0" xfId="7" applyNumberFormat="1" applyFont="1"/>
    <xf numFmtId="168" fontId="16" fillId="5" borderId="21" xfId="9" applyNumberFormat="1" applyFont="1" applyFill="1" applyBorder="1" applyAlignment="1">
      <alignment horizontal="center" vertical="center"/>
    </xf>
    <xf numFmtId="168" fontId="16" fillId="5" borderId="22" xfId="9" applyNumberFormat="1" applyFont="1" applyFill="1" applyBorder="1" applyAlignment="1">
      <alignment horizontal="center" vertical="center"/>
    </xf>
    <xf numFmtId="168" fontId="16" fillId="5" borderId="23" xfId="9" applyNumberFormat="1" applyFont="1" applyFill="1" applyBorder="1" applyAlignment="1">
      <alignment horizontal="center" vertical="center"/>
    </xf>
    <xf numFmtId="168" fontId="16" fillId="5" borderId="24" xfId="9" applyNumberFormat="1" applyFont="1" applyFill="1" applyBorder="1" applyAlignment="1">
      <alignment horizontal="center" vertical="center"/>
    </xf>
    <xf numFmtId="0" fontId="16" fillId="5" borderId="10" xfId="7" applyFont="1" applyFill="1" applyBorder="1" applyAlignment="1">
      <alignment horizontal="center" vertical="center"/>
    </xf>
    <xf numFmtId="0" fontId="16" fillId="5" borderId="16" xfId="7" applyFont="1" applyFill="1" applyBorder="1" applyAlignment="1">
      <alignment horizontal="center" vertical="center"/>
    </xf>
    <xf numFmtId="0" fontId="16" fillId="5" borderId="0" xfId="7" applyFont="1" applyFill="1" applyAlignment="1">
      <alignment horizontal="left" vertical="center"/>
    </xf>
    <xf numFmtId="168" fontId="16" fillId="5" borderId="14" xfId="9" applyNumberFormat="1" applyFont="1" applyFill="1" applyBorder="1" applyAlignment="1">
      <alignment horizontal="center" vertical="center"/>
    </xf>
    <xf numFmtId="168" fontId="16" fillId="5" borderId="15" xfId="9" applyNumberFormat="1" applyFont="1" applyFill="1" applyBorder="1" applyAlignment="1">
      <alignment horizontal="center" vertical="center"/>
    </xf>
    <xf numFmtId="0" fontId="31" fillId="0" borderId="0" xfId="7" applyFont="1"/>
    <xf numFmtId="0" fontId="27" fillId="0" borderId="0" xfId="7" applyFont="1"/>
    <xf numFmtId="0" fontId="25" fillId="0" borderId="17" xfId="8" applyFont="1" applyBorder="1" applyAlignment="1">
      <alignment horizontal="center" vertical="center"/>
    </xf>
    <xf numFmtId="0" fontId="32" fillId="8" borderId="0" xfId="11" applyFont="1" applyFill="1" applyAlignment="1">
      <alignment horizontal="left" vertical="center"/>
    </xf>
    <xf numFmtId="168" fontId="26" fillId="7" borderId="28" xfId="9" applyNumberFormat="1" applyFont="1" applyFill="1" applyBorder="1" applyAlignment="1">
      <alignment horizontal="center" vertical="center"/>
    </xf>
    <xf numFmtId="168" fontId="26" fillId="7" borderId="29" xfId="9" applyNumberFormat="1" applyFont="1" applyFill="1" applyBorder="1" applyAlignment="1">
      <alignment horizontal="center" vertical="center"/>
    </xf>
    <xf numFmtId="165" fontId="27" fillId="0" borderId="30" xfId="4" applyNumberFormat="1" applyFont="1" applyBorder="1" applyAlignment="1">
      <alignment horizontal="center" vertical="center"/>
    </xf>
    <xf numFmtId="168" fontId="16" fillId="5" borderId="31" xfId="9" applyNumberFormat="1" applyFont="1" applyFill="1" applyBorder="1" applyAlignment="1">
      <alignment horizontal="center" vertical="center"/>
    </xf>
    <xf numFmtId="168" fontId="16" fillId="5" borderId="32" xfId="9" applyNumberFormat="1" applyFont="1" applyFill="1" applyBorder="1" applyAlignment="1">
      <alignment horizontal="center" vertical="center"/>
    </xf>
    <xf numFmtId="168" fontId="16" fillId="5" borderId="29" xfId="9" applyNumberFormat="1" applyFont="1" applyFill="1" applyBorder="1" applyAlignment="1">
      <alignment horizontal="center" vertical="center"/>
    </xf>
    <xf numFmtId="168" fontId="16" fillId="0" borderId="17" xfId="7" applyNumberFormat="1" applyFont="1" applyBorder="1"/>
    <xf numFmtId="165" fontId="16" fillId="0" borderId="0" xfId="7" applyNumberFormat="1" applyFont="1"/>
    <xf numFmtId="3" fontId="37" fillId="0" borderId="0" xfId="7" applyNumberFormat="1" applyFont="1" applyAlignment="1">
      <alignment horizontal="center"/>
    </xf>
    <xf numFmtId="0" fontId="16" fillId="0" borderId="8" xfId="7" applyFont="1" applyBorder="1"/>
    <xf numFmtId="0" fontId="10" fillId="6" borderId="5" xfId="14" applyFont="1" applyFill="1" applyBorder="1" applyAlignment="1" applyProtection="1">
      <alignment horizontal="center" vertical="center"/>
      <protection locked="0"/>
    </xf>
    <xf numFmtId="168" fontId="26" fillId="7" borderId="33" xfId="9" applyNumberFormat="1" applyFont="1" applyFill="1" applyBorder="1" applyAlignment="1">
      <alignment horizontal="center" vertical="center"/>
    </xf>
    <xf numFmtId="0" fontId="36" fillId="8" borderId="0" xfId="11" applyFont="1" applyFill="1" applyAlignment="1">
      <alignment horizontal="left" vertical="center"/>
    </xf>
    <xf numFmtId="168" fontId="26" fillId="0" borderId="0" xfId="9" applyNumberFormat="1" applyFont="1" applyFill="1" applyBorder="1" applyAlignment="1">
      <alignment horizontal="center" vertical="center"/>
    </xf>
    <xf numFmtId="165" fontId="27" fillId="0" borderId="0" xfId="4" applyNumberFormat="1" applyFont="1" applyFill="1" applyBorder="1" applyAlignment="1">
      <alignment horizontal="center" vertical="center"/>
    </xf>
    <xf numFmtId="168" fontId="16" fillId="0" borderId="0" xfId="9" applyNumberFormat="1" applyFont="1" applyFill="1" applyBorder="1" applyAlignment="1">
      <alignment horizontal="center" vertical="center"/>
    </xf>
    <xf numFmtId="0" fontId="22" fillId="0" borderId="0" xfId="8" applyFont="1" applyAlignment="1">
      <alignment horizontal="center" vertical="center"/>
    </xf>
    <xf numFmtId="172" fontId="16" fillId="5" borderId="22" xfId="9" applyNumberFormat="1" applyFont="1" applyFill="1" applyBorder="1" applyAlignment="1">
      <alignment horizontal="center" vertical="center"/>
    </xf>
    <xf numFmtId="172" fontId="16" fillId="5" borderId="24" xfId="9" applyNumberFormat="1" applyFont="1" applyFill="1" applyBorder="1" applyAlignment="1">
      <alignment horizontal="center" vertical="center"/>
    </xf>
    <xf numFmtId="0" fontId="20" fillId="0" borderId="0" xfId="11" applyFont="1" applyAlignment="1">
      <alignment horizontal="left"/>
    </xf>
    <xf numFmtId="0" fontId="36" fillId="9" borderId="0" xfId="11" applyFont="1" applyFill="1" applyAlignment="1">
      <alignment horizontal="center"/>
    </xf>
    <xf numFmtId="0" fontId="2" fillId="0" borderId="0" xfId="12" applyFont="1"/>
    <xf numFmtId="0" fontId="41" fillId="0" borderId="0" xfId="12" applyFont="1" applyAlignment="1">
      <alignment horizontal="left" indent="1"/>
    </xf>
    <xf numFmtId="170" fontId="42" fillId="0" borderId="0" xfId="12" applyNumberFormat="1" applyFont="1" applyAlignment="1">
      <alignment horizontal="left" indent="1"/>
    </xf>
    <xf numFmtId="0" fontId="25" fillId="0" borderId="0" xfId="12" applyFont="1"/>
    <xf numFmtId="0" fontId="40" fillId="0" borderId="0" xfId="0" applyFont="1" applyAlignment="1">
      <alignment horizontal="left" indent="1"/>
    </xf>
    <xf numFmtId="0" fontId="43" fillId="0" borderId="0" xfId="0" quotePrefix="1" applyFont="1" applyAlignment="1">
      <alignment horizontal="left" indent="1"/>
    </xf>
    <xf numFmtId="0" fontId="44" fillId="0" borderId="0" xfId="2" quotePrefix="1" applyFont="1" applyAlignment="1" applyProtection="1">
      <alignment horizontal="left" indent="1"/>
    </xf>
    <xf numFmtId="0" fontId="45" fillId="0" borderId="0" xfId="2" quotePrefix="1" applyFont="1" applyAlignment="1" applyProtection="1">
      <alignment horizontal="left" indent="1"/>
    </xf>
    <xf numFmtId="0" fontId="46" fillId="0" borderId="0" xfId="0" quotePrefix="1" applyFont="1" applyAlignment="1">
      <alignment horizontal="left" indent="1"/>
    </xf>
    <xf numFmtId="0" fontId="43" fillId="0" borderId="0" xfId="12" quotePrefix="1" applyFont="1" applyAlignment="1">
      <alignment horizontal="left" indent="1"/>
    </xf>
    <xf numFmtId="0" fontId="47" fillId="0" borderId="0" xfId="12" applyFont="1" applyAlignment="1">
      <alignment horizontal="left" indent="1"/>
    </xf>
    <xf numFmtId="0" fontId="27" fillId="0" borderId="0" xfId="12" applyFont="1" applyAlignment="1">
      <alignment horizontal="left" vertical="center" wrapText="1" indent="1"/>
    </xf>
    <xf numFmtId="0" fontId="44" fillId="0" borderId="0" xfId="2" applyFont="1" applyAlignment="1" applyProtection="1">
      <alignment horizontal="left" indent="1"/>
    </xf>
    <xf numFmtId="0" fontId="48" fillId="0" borderId="0" xfId="12" applyFont="1" applyAlignment="1">
      <alignment horizontal="left" indent="1"/>
    </xf>
    <xf numFmtId="0" fontId="27" fillId="0" borderId="0" xfId="12" applyFont="1" applyAlignment="1">
      <alignment vertical="center" wrapText="1"/>
    </xf>
    <xf numFmtId="0" fontId="54" fillId="10" borderId="4" xfId="0" applyFont="1" applyFill="1" applyBorder="1" applyAlignment="1">
      <alignment horizontal="left" vertical="center"/>
    </xf>
    <xf numFmtId="0" fontId="54" fillId="10" borderId="0" xfId="0" applyFont="1" applyFill="1" applyAlignment="1">
      <alignment horizontal="left" vertical="center"/>
    </xf>
    <xf numFmtId="0" fontId="10" fillId="10" borderId="4" xfId="0" applyFont="1" applyFill="1" applyBorder="1" applyAlignment="1">
      <alignment horizontal="left" vertical="center"/>
    </xf>
    <xf numFmtId="0" fontId="10" fillId="10" borderId="0" xfId="0" applyFont="1" applyFill="1" applyAlignment="1">
      <alignment horizontal="left" vertical="center"/>
    </xf>
    <xf numFmtId="0" fontId="10" fillId="4" borderId="0" xfId="0" applyFont="1" applyFill="1" applyAlignment="1">
      <alignment horizontal="center" vertical="center"/>
    </xf>
    <xf numFmtId="0" fontId="40" fillId="4" borderId="2" xfId="0" applyFont="1" applyFill="1" applyBorder="1" applyAlignment="1">
      <alignment horizontal="left" vertical="center"/>
    </xf>
    <xf numFmtId="0" fontId="40" fillId="4" borderId="0" xfId="0" applyFont="1" applyFill="1" applyAlignment="1">
      <alignment horizontal="left" vertical="center"/>
    </xf>
    <xf numFmtId="0" fontId="50" fillId="0" borderId="0" xfId="0" applyFont="1" applyAlignment="1">
      <alignment horizontal="left" vertical="center"/>
    </xf>
    <xf numFmtId="164" fontId="52" fillId="4" borderId="0" xfId="3" applyNumberFormat="1" applyFont="1" applyFill="1" applyBorder="1" applyAlignment="1">
      <alignment horizontal="left" vertical="center"/>
    </xf>
    <xf numFmtId="0" fontId="14" fillId="0" borderId="0" xfId="0" applyFont="1" applyAlignment="1">
      <alignment horizontal="left" vertical="center"/>
    </xf>
    <xf numFmtId="0" fontId="53" fillId="10" borderId="4" xfId="0" applyFont="1" applyFill="1" applyBorder="1" applyAlignment="1">
      <alignment horizontal="left" vertical="center"/>
    </xf>
    <xf numFmtId="0" fontId="53" fillId="10" borderId="0" xfId="0" applyFont="1" applyFill="1" applyAlignment="1">
      <alignment horizontal="left" vertical="center"/>
    </xf>
    <xf numFmtId="0" fontId="52" fillId="4" borderId="0" xfId="4" applyNumberFormat="1" applyFont="1" applyFill="1" applyBorder="1" applyAlignment="1">
      <alignment horizontal="left" vertical="center"/>
    </xf>
    <xf numFmtId="0" fontId="16" fillId="0" borderId="0" xfId="0" applyFont="1" applyAlignment="1">
      <alignment horizontal="left" vertical="center"/>
    </xf>
    <xf numFmtId="165" fontId="52" fillId="4" borderId="0" xfId="4" applyNumberFormat="1" applyFont="1" applyFill="1" applyBorder="1" applyAlignment="1">
      <alignment horizontal="left" vertical="center"/>
    </xf>
    <xf numFmtId="0" fontId="55" fillId="4" borderId="0" xfId="0" applyFont="1" applyFill="1" applyAlignment="1">
      <alignment horizontal="left" vertical="center"/>
    </xf>
    <xf numFmtId="0" fontId="25" fillId="0" borderId="0" xfId="0" applyFont="1" applyAlignment="1">
      <alignment horizontal="left" vertical="center"/>
    </xf>
    <xf numFmtId="37" fontId="9" fillId="0" borderId="0" xfId="0" applyNumberFormat="1" applyFont="1" applyAlignment="1">
      <alignment horizontal="left" vertical="center"/>
    </xf>
    <xf numFmtId="3" fontId="10" fillId="3" borderId="3" xfId="15" applyNumberFormat="1" applyFont="1" applyFill="1" applyBorder="1" applyAlignment="1">
      <alignment horizontal="left" vertical="center"/>
    </xf>
    <xf numFmtId="3" fontId="10" fillId="3" borderId="2" xfId="15" applyNumberFormat="1" applyFont="1" applyFill="1" applyBorder="1" applyAlignment="1">
      <alignment horizontal="left" vertical="center"/>
    </xf>
    <xf numFmtId="0" fontId="38" fillId="0" borderId="0" xfId="16" applyFont="1" applyAlignment="1">
      <alignment horizontal="left" vertical="center"/>
    </xf>
    <xf numFmtId="3" fontId="10" fillId="4" borderId="0" xfId="15" applyNumberFormat="1" applyFont="1" applyFill="1" applyAlignment="1">
      <alignment horizontal="left" vertical="center"/>
    </xf>
    <xf numFmtId="3" fontId="10" fillId="2" borderId="0" xfId="15" applyNumberFormat="1" applyFont="1" applyFill="1" applyAlignment="1">
      <alignment horizontal="left" vertical="center"/>
    </xf>
    <xf numFmtId="3" fontId="9" fillId="0" borderId="0" xfId="15" applyNumberFormat="1" applyFont="1" applyAlignment="1">
      <alignment horizontal="left" vertical="center"/>
    </xf>
    <xf numFmtId="0" fontId="9" fillId="0" borderId="0" xfId="1" applyFont="1" applyAlignment="1">
      <alignment horizontal="left" vertical="center"/>
    </xf>
    <xf numFmtId="0" fontId="9" fillId="0" borderId="0" xfId="1" quotePrefix="1" applyFont="1" applyAlignment="1">
      <alignment horizontal="left" vertical="center"/>
    </xf>
    <xf numFmtId="167" fontId="9" fillId="0" borderId="0" xfId="1" quotePrefix="1" applyNumberFormat="1" applyFont="1" applyAlignment="1">
      <alignment horizontal="left" vertical="center"/>
    </xf>
    <xf numFmtId="0" fontId="46" fillId="0" borderId="0" xfId="15" quotePrefix="1" applyFont="1" applyAlignment="1">
      <alignment horizontal="left" vertical="center"/>
    </xf>
    <xf numFmtId="0" fontId="56" fillId="0" borderId="0" xfId="15" quotePrefix="1" applyFont="1" applyAlignment="1">
      <alignment horizontal="left" vertical="center"/>
    </xf>
    <xf numFmtId="0" fontId="46" fillId="0" borderId="0" xfId="15" applyFont="1" applyAlignment="1">
      <alignment horizontal="left" vertical="center"/>
    </xf>
    <xf numFmtId="0" fontId="2" fillId="0" borderId="0" xfId="16" applyFont="1" applyAlignment="1">
      <alignment horizontal="left" vertical="center"/>
    </xf>
    <xf numFmtId="167" fontId="9" fillId="0" borderId="0" xfId="15" applyNumberFormat="1" applyFont="1" applyAlignment="1">
      <alignment horizontal="left" vertical="center"/>
    </xf>
    <xf numFmtId="0" fontId="56" fillId="0" borderId="0" xfId="15" applyFont="1" applyAlignment="1">
      <alignment horizontal="left" vertical="center"/>
    </xf>
    <xf numFmtId="0" fontId="10" fillId="0" borderId="0" xfId="1" applyFont="1" applyAlignment="1">
      <alignment horizontal="left" vertical="center"/>
    </xf>
    <xf numFmtId="167" fontId="10" fillId="0" borderId="0" xfId="15" applyNumberFormat="1" applyFont="1" applyAlignment="1">
      <alignment horizontal="left" vertical="center"/>
    </xf>
    <xf numFmtId="0" fontId="9" fillId="0" borderId="0" xfId="15" applyFont="1" applyAlignment="1">
      <alignment horizontal="left" vertical="center"/>
    </xf>
    <xf numFmtId="167" fontId="11" fillId="0" borderId="0" xfId="15" applyNumberFormat="1" applyFont="1" applyAlignment="1">
      <alignment horizontal="left" vertical="center"/>
    </xf>
    <xf numFmtId="0" fontId="11" fillId="0" borderId="0" xfId="15" applyFont="1" applyAlignment="1">
      <alignment horizontal="left" vertical="center"/>
    </xf>
    <xf numFmtId="3" fontId="11" fillId="0" borderId="0" xfId="15" applyNumberFormat="1" applyFont="1" applyAlignment="1">
      <alignment horizontal="left" vertical="center"/>
    </xf>
    <xf numFmtId="165" fontId="9" fillId="0" borderId="0" xfId="15" applyNumberFormat="1" applyFont="1" applyAlignment="1">
      <alignment horizontal="left" vertical="center"/>
    </xf>
    <xf numFmtId="4" fontId="9" fillId="0" borderId="0" xfId="15" applyNumberFormat="1" applyFont="1" applyAlignment="1">
      <alignment horizontal="left" vertical="center"/>
    </xf>
    <xf numFmtId="166" fontId="11" fillId="0" borderId="0" xfId="15" applyNumberFormat="1" applyFont="1" applyAlignment="1">
      <alignment horizontal="left" vertical="center"/>
    </xf>
    <xf numFmtId="166" fontId="12" fillId="0" borderId="0" xfId="15" applyNumberFormat="1" applyFont="1" applyAlignment="1">
      <alignment horizontal="left" vertical="center"/>
    </xf>
    <xf numFmtId="37" fontId="10" fillId="3" borderId="2" xfId="15" applyNumberFormat="1" applyFont="1" applyFill="1" applyBorder="1" applyAlignment="1">
      <alignment horizontal="right" vertical="center"/>
    </xf>
    <xf numFmtId="37" fontId="10" fillId="4" borderId="0" xfId="15" applyNumberFormat="1" applyFont="1" applyFill="1" applyAlignment="1">
      <alignment horizontal="right" vertical="center"/>
    </xf>
    <xf numFmtId="37" fontId="10" fillId="2" borderId="0" xfId="15" applyNumberFormat="1" applyFont="1" applyFill="1" applyAlignment="1">
      <alignment horizontal="right" vertical="center"/>
    </xf>
    <xf numFmtId="3" fontId="9" fillId="0" borderId="0" xfId="15" applyNumberFormat="1" applyFont="1" applyAlignment="1">
      <alignment horizontal="right" vertical="center"/>
    </xf>
    <xf numFmtId="3" fontId="10" fillId="4" borderId="0" xfId="15" applyNumberFormat="1" applyFont="1" applyFill="1" applyAlignment="1">
      <alignment horizontal="right" vertical="center"/>
    </xf>
    <xf numFmtId="9" fontId="10" fillId="3" borderId="2" xfId="15" applyNumberFormat="1" applyFont="1" applyFill="1" applyBorder="1" applyAlignment="1">
      <alignment horizontal="right" vertical="center"/>
    </xf>
    <xf numFmtId="9" fontId="10" fillId="4" borderId="0" xfId="15" applyNumberFormat="1" applyFont="1" applyFill="1" applyAlignment="1">
      <alignment horizontal="right" vertical="center"/>
    </xf>
    <xf numFmtId="9" fontId="10" fillId="2" borderId="0" xfId="15" applyNumberFormat="1" applyFont="1" applyFill="1" applyAlignment="1">
      <alignment horizontal="right" vertical="center"/>
    </xf>
    <xf numFmtId="9" fontId="9" fillId="0" borderId="0" xfId="15" applyNumberFormat="1" applyFont="1" applyAlignment="1">
      <alignment horizontal="right" vertical="center"/>
    </xf>
    <xf numFmtId="1" fontId="10" fillId="0" borderId="0" xfId="21" applyNumberFormat="1" applyFont="1" applyAlignment="1">
      <alignment horizontal="center" vertical="center" wrapText="1"/>
    </xf>
    <xf numFmtId="1" fontId="9" fillId="0" borderId="0" xfId="21" applyNumberFormat="1" applyFont="1" applyAlignment="1">
      <alignment horizontal="center" vertical="center" wrapText="1"/>
    </xf>
    <xf numFmtId="1" fontId="46" fillId="0" borderId="26" xfId="21" applyNumberFormat="1" applyFont="1" applyBorder="1" applyAlignment="1">
      <alignment horizontal="center" vertical="center"/>
    </xf>
    <xf numFmtId="1" fontId="46" fillId="0" borderId="27" xfId="21" applyNumberFormat="1" applyFont="1" applyBorder="1" applyAlignment="1">
      <alignment horizontal="center" vertical="center"/>
    </xf>
    <xf numFmtId="0" fontId="10" fillId="0" borderId="1" xfId="16" applyFont="1" applyBorder="1" applyAlignment="1">
      <alignment horizontal="left" vertical="center"/>
    </xf>
    <xf numFmtId="171" fontId="9" fillId="0" borderId="0" xfId="16" applyNumberFormat="1" applyFont="1" applyAlignment="1">
      <alignment horizontal="left" vertical="center"/>
    </xf>
    <xf numFmtId="3" fontId="46" fillId="0" borderId="0" xfId="16" applyNumberFormat="1" applyFont="1" applyAlignment="1">
      <alignment horizontal="left" vertical="center"/>
    </xf>
    <xf numFmtId="0" fontId="9" fillId="0" borderId="25" xfId="16" applyFont="1" applyBorder="1" applyAlignment="1">
      <alignment horizontal="left" vertical="center"/>
    </xf>
    <xf numFmtId="1" fontId="9" fillId="0" borderId="27" xfId="6" applyNumberFormat="1" applyFont="1" applyBorder="1" applyAlignment="1">
      <alignment horizontal="center" vertical="center" wrapText="1"/>
    </xf>
    <xf numFmtId="0" fontId="9" fillId="0" borderId="26" xfId="16" applyFont="1" applyBorder="1" applyAlignment="1">
      <alignment horizontal="left" vertical="center"/>
    </xf>
    <xf numFmtId="0" fontId="9" fillId="11" borderId="26" xfId="16" applyFont="1" applyFill="1" applyBorder="1" applyAlignment="1">
      <alignment horizontal="left" vertical="center"/>
    </xf>
    <xf numFmtId="1" fontId="9" fillId="11" borderId="27" xfId="6" applyNumberFormat="1" applyFont="1" applyFill="1" applyBorder="1" applyAlignment="1">
      <alignment horizontal="center" vertical="center" wrapText="1"/>
    </xf>
    <xf numFmtId="0" fontId="33" fillId="8" borderId="0" xfId="11" applyFont="1" applyFill="1" applyAlignment="1">
      <alignment horizontal="left" vertical="center"/>
    </xf>
    <xf numFmtId="0" fontId="34" fillId="8" borderId="0" xfId="11" applyFont="1" applyFill="1" applyAlignment="1">
      <alignment horizontal="left"/>
    </xf>
    <xf numFmtId="0" fontId="35" fillId="8" borderId="0" xfId="11" applyFont="1" applyFill="1" applyAlignment="1">
      <alignment horizontal="left"/>
    </xf>
    <xf numFmtId="0" fontId="35" fillId="8" borderId="0" xfId="11" applyFont="1" applyFill="1" applyAlignment="1">
      <alignment horizontal="left" wrapText="1"/>
    </xf>
    <xf numFmtId="0" fontId="36" fillId="9" borderId="0" xfId="11" applyFont="1" applyFill="1" applyAlignment="1">
      <alignment horizontal="left"/>
    </xf>
    <xf numFmtId="0" fontId="14" fillId="0" borderId="0" xfId="11" applyAlignment="1">
      <alignment horizontal="left"/>
    </xf>
    <xf numFmtId="0" fontId="46" fillId="0" borderId="0" xfId="15" applyFont="1" applyAlignment="1">
      <alignment horizontal="left"/>
    </xf>
    <xf numFmtId="0" fontId="46" fillId="0" borderId="0" xfId="0" applyFont="1" applyAlignment="1">
      <alignment horizontal="left"/>
    </xf>
    <xf numFmtId="2" fontId="9" fillId="0" borderId="27" xfId="6" applyNumberFormat="1" applyFont="1" applyBorder="1" applyAlignment="1">
      <alignment horizontal="center" vertical="center" wrapText="1"/>
    </xf>
    <xf numFmtId="167" fontId="9" fillId="0" borderId="27" xfId="6" applyNumberFormat="1" applyFont="1" applyBorder="1" applyAlignment="1">
      <alignment horizontal="center" vertical="center" wrapText="1"/>
    </xf>
    <xf numFmtId="0" fontId="36" fillId="9" borderId="0" xfId="11" applyFont="1" applyFill="1" applyAlignment="1">
      <alignment horizontal="center" vertical="center"/>
    </xf>
    <xf numFmtId="0" fontId="14" fillId="0" borderId="0" xfId="11" applyAlignment="1">
      <alignment horizontal="left" vertical="center"/>
    </xf>
    <xf numFmtId="0" fontId="20" fillId="0" borderId="0" xfId="11" applyFont="1" applyAlignment="1">
      <alignment horizontal="left" vertical="center"/>
    </xf>
    <xf numFmtId="0" fontId="34" fillId="8" borderId="0" xfId="11" applyFont="1" applyFill="1" applyAlignment="1">
      <alignment horizontal="left" vertical="center"/>
    </xf>
    <xf numFmtId="0" fontId="30" fillId="8" borderId="0" xfId="11" applyFont="1" applyFill="1" applyAlignment="1">
      <alignment horizontal="left" vertical="center"/>
    </xf>
    <xf numFmtId="0" fontId="39" fillId="8" borderId="0" xfId="11" applyFont="1" applyFill="1" applyAlignment="1">
      <alignment horizontal="left" vertical="center"/>
    </xf>
    <xf numFmtId="0" fontId="46" fillId="0" borderId="0" xfId="0" applyFont="1" applyAlignment="1">
      <alignment horizontal="left" vertical="center"/>
    </xf>
    <xf numFmtId="1" fontId="9" fillId="0" borderId="27" xfId="6" applyNumberFormat="1" applyFont="1" applyFill="1" applyBorder="1" applyAlignment="1">
      <alignment horizontal="center" vertical="center" wrapText="1"/>
    </xf>
    <xf numFmtId="1" fontId="10" fillId="5" borderId="34" xfId="6" applyNumberFormat="1" applyFont="1" applyFill="1" applyBorder="1" applyAlignment="1">
      <alignment horizontal="center" vertical="center" wrapText="1"/>
    </xf>
    <xf numFmtId="1" fontId="9" fillId="10" borderId="25" xfId="6" applyNumberFormat="1" applyFont="1" applyFill="1" applyBorder="1" applyAlignment="1">
      <alignment horizontal="center" vertical="center" wrapText="1"/>
    </xf>
    <xf numFmtId="1" fontId="9" fillId="5" borderId="26" xfId="6" applyNumberFormat="1" applyFont="1" applyFill="1" applyBorder="1" applyAlignment="1">
      <alignment horizontal="center" vertical="center" wrapText="1"/>
    </xf>
    <xf numFmtId="1" fontId="10" fillId="5" borderId="27" xfId="6" applyNumberFormat="1" applyFont="1" applyFill="1" applyBorder="1" applyAlignment="1">
      <alignment horizontal="center" vertical="center" wrapText="1"/>
    </xf>
    <xf numFmtId="1" fontId="9" fillId="10" borderId="27" xfId="6" applyNumberFormat="1" applyFont="1" applyFill="1" applyBorder="1" applyAlignment="1">
      <alignment horizontal="center" vertical="center" wrapText="1"/>
    </xf>
    <xf numFmtId="1" fontId="9" fillId="10" borderId="26" xfId="6" applyNumberFormat="1" applyFont="1" applyFill="1" applyBorder="1" applyAlignment="1">
      <alignment horizontal="center" vertical="center" wrapText="1"/>
    </xf>
    <xf numFmtId="1" fontId="9" fillId="5" borderId="27" xfId="6" applyNumberFormat="1" applyFont="1" applyFill="1" applyBorder="1" applyAlignment="1">
      <alignment horizontal="center" vertical="center" wrapText="1"/>
    </xf>
    <xf numFmtId="2" fontId="9" fillId="5" borderId="27" xfId="6" applyNumberFormat="1" applyFont="1" applyFill="1" applyBorder="1" applyAlignment="1">
      <alignment horizontal="center" vertical="center" wrapText="1"/>
    </xf>
    <xf numFmtId="1" fontId="20" fillId="0" borderId="0" xfId="11" applyNumberFormat="1" applyFont="1" applyAlignment="1">
      <alignment horizontal="left"/>
    </xf>
    <xf numFmtId="0" fontId="46" fillId="0" borderId="0" xfId="0" applyFont="1"/>
    <xf numFmtId="0" fontId="46" fillId="5" borderId="0" xfId="0" applyFont="1" applyFill="1"/>
    <xf numFmtId="0" fontId="57" fillId="10" borderId="0" xfId="13" applyFont="1" applyFill="1" applyAlignment="1">
      <alignment horizontal="left" vertical="center"/>
    </xf>
    <xf numFmtId="0" fontId="32" fillId="10" borderId="0" xfId="0" applyFont="1" applyFill="1" applyAlignment="1">
      <alignment vertical="center"/>
    </xf>
    <xf numFmtId="0" fontId="25" fillId="10" borderId="0" xfId="13" applyFont="1" applyFill="1" applyAlignment="1">
      <alignment horizontal="left" vertical="center"/>
    </xf>
    <xf numFmtId="3" fontId="46" fillId="5" borderId="0" xfId="0" applyNumberFormat="1" applyFont="1" applyFill="1" applyAlignment="1">
      <alignment horizontal="left" vertical="center"/>
    </xf>
    <xf numFmtId="0" fontId="22" fillId="5" borderId="0" xfId="0" applyFont="1" applyFill="1" applyAlignment="1">
      <alignment horizontal="center" vertical="center"/>
    </xf>
    <xf numFmtId="0" fontId="10" fillId="5" borderId="0" xfId="0" applyFont="1" applyFill="1" applyAlignment="1">
      <alignment horizontal="center" vertical="center" wrapText="1"/>
    </xf>
    <xf numFmtId="0" fontId="22" fillId="5" borderId="0" xfId="0" applyFont="1" applyFill="1" applyAlignment="1">
      <alignment horizontal="center" vertical="center" wrapText="1"/>
    </xf>
    <xf numFmtId="0" fontId="22" fillId="5" borderId="1" xfId="0" applyFont="1" applyFill="1" applyBorder="1" applyAlignment="1">
      <alignment horizontal="center" vertical="center" wrapText="1"/>
    </xf>
    <xf numFmtId="0" fontId="9" fillId="5" borderId="0" xfId="13" applyFont="1" applyFill="1" applyAlignment="1">
      <alignment horizontal="left" vertical="center"/>
    </xf>
    <xf numFmtId="1" fontId="46" fillId="5" borderId="25" xfId="0" applyNumberFormat="1" applyFont="1" applyFill="1" applyBorder="1" applyAlignment="1">
      <alignment horizontal="center"/>
    </xf>
    <xf numFmtId="1" fontId="46" fillId="5" borderId="26" xfId="0" applyNumberFormat="1" applyFont="1" applyFill="1" applyBorder="1" applyAlignment="1">
      <alignment horizontal="center"/>
    </xf>
    <xf numFmtId="1" fontId="46" fillId="5" borderId="27" xfId="0" applyNumberFormat="1" applyFont="1" applyFill="1" applyBorder="1" applyAlignment="1">
      <alignment horizontal="center"/>
    </xf>
    <xf numFmtId="1" fontId="46" fillId="5" borderId="26" xfId="13" applyNumberFormat="1" applyFont="1" applyFill="1" applyBorder="1" applyAlignment="1">
      <alignment horizontal="center"/>
    </xf>
    <xf numFmtId="0" fontId="22" fillId="5" borderId="0" xfId="0" applyFont="1" applyFill="1" applyAlignment="1">
      <alignment horizontal="center"/>
    </xf>
    <xf numFmtId="2" fontId="46" fillId="5" borderId="26" xfId="0" applyNumberFormat="1" applyFont="1" applyFill="1" applyBorder="1" applyAlignment="1">
      <alignment horizontal="center"/>
    </xf>
    <xf numFmtId="3" fontId="22" fillId="5" borderId="0" xfId="0" applyNumberFormat="1" applyFont="1" applyFill="1" applyAlignment="1">
      <alignment horizontal="center" vertical="center"/>
    </xf>
    <xf numFmtId="0" fontId="22" fillId="10" borderId="0" xfId="0" applyFont="1" applyFill="1" applyAlignment="1">
      <alignment horizontal="center" vertical="center"/>
    </xf>
    <xf numFmtId="0" fontId="10" fillId="10" borderId="0" xfId="0" applyFont="1" applyFill="1" applyAlignment="1">
      <alignment horizontal="center" vertical="center" wrapText="1"/>
    </xf>
    <xf numFmtId="0" fontId="22" fillId="10" borderId="0" xfId="0" applyFont="1" applyFill="1" applyAlignment="1">
      <alignment horizontal="center" vertical="center" wrapText="1"/>
    </xf>
    <xf numFmtId="0" fontId="22" fillId="10" borderId="1" xfId="0" applyFont="1" applyFill="1" applyBorder="1" applyAlignment="1">
      <alignment horizontal="center" vertical="center" wrapText="1"/>
    </xf>
    <xf numFmtId="1" fontId="46" fillId="10" borderId="27" xfId="0" applyNumberFormat="1" applyFont="1" applyFill="1" applyBorder="1" applyAlignment="1">
      <alignment horizontal="center"/>
    </xf>
    <xf numFmtId="1" fontId="46" fillId="10" borderId="26" xfId="13" applyNumberFormat="1" applyFont="1" applyFill="1" applyBorder="1" applyAlignment="1">
      <alignment horizontal="center"/>
    </xf>
    <xf numFmtId="0" fontId="46" fillId="10" borderId="0" xfId="0" applyFont="1" applyFill="1"/>
    <xf numFmtId="0" fontId="58" fillId="10" borderId="0" xfId="0" applyFont="1" applyFill="1" applyAlignment="1">
      <alignment horizontal="left" vertical="center"/>
    </xf>
    <xf numFmtId="0" fontId="49" fillId="10" borderId="3" xfId="0" applyFont="1" applyFill="1" applyBorder="1" applyAlignment="1">
      <alignment horizontal="left" vertical="center"/>
    </xf>
    <xf numFmtId="0" fontId="49" fillId="10" borderId="2" xfId="0" applyFont="1" applyFill="1" applyBorder="1" applyAlignment="1">
      <alignment horizontal="left" vertical="center"/>
    </xf>
    <xf numFmtId="0" fontId="51" fillId="10" borderId="4" xfId="0" quotePrefix="1" applyFont="1" applyFill="1" applyBorder="1" applyAlignment="1">
      <alignment horizontal="left" vertical="center"/>
    </xf>
    <xf numFmtId="0" fontId="51" fillId="10" borderId="0" xfId="0" quotePrefix="1" applyFont="1" applyFill="1" applyAlignment="1">
      <alignment horizontal="left" vertical="center"/>
    </xf>
    <xf numFmtId="3" fontId="9" fillId="5" borderId="0" xfId="0" applyNumberFormat="1" applyFont="1" applyFill="1" applyAlignment="1">
      <alignment horizontal="left" vertical="center"/>
    </xf>
    <xf numFmtId="0" fontId="10" fillId="5" borderId="1" xfId="0" applyFont="1" applyFill="1" applyBorder="1" applyAlignment="1">
      <alignment horizontal="center" vertical="center" wrapText="1"/>
    </xf>
    <xf numFmtId="0" fontId="1" fillId="0" borderId="0" xfId="12" applyFont="1"/>
    <xf numFmtId="0" fontId="1" fillId="0" borderId="0" xfId="12" quotePrefix="1" applyFont="1" applyAlignment="1">
      <alignment horizontal="left" indent="1"/>
    </xf>
    <xf numFmtId="0" fontId="1" fillId="0" borderId="0" xfId="16" applyFont="1" applyAlignment="1">
      <alignment horizontal="left" vertical="center"/>
    </xf>
    <xf numFmtId="0" fontId="49" fillId="10" borderId="3" xfId="0" applyFont="1" applyFill="1" applyBorder="1" applyAlignment="1">
      <alignment horizontal="left" vertical="center"/>
    </xf>
    <xf numFmtId="0" fontId="49" fillId="10" borderId="2" xfId="0" applyFont="1" applyFill="1" applyBorder="1" applyAlignment="1">
      <alignment horizontal="left" vertical="center"/>
    </xf>
    <xf numFmtId="0" fontId="51" fillId="10" borderId="4" xfId="0" quotePrefix="1" applyFont="1" applyFill="1" applyBorder="1" applyAlignment="1">
      <alignment horizontal="left" vertical="center"/>
    </xf>
    <xf numFmtId="0" fontId="51" fillId="10" borderId="0" xfId="0" quotePrefix="1" applyFont="1" applyFill="1" applyAlignment="1">
      <alignment horizontal="left" vertical="center"/>
    </xf>
  </cellXfs>
  <cellStyles count="44">
    <cellStyle name="Comma" xfId="3" builtinId="3"/>
    <cellStyle name="Comma 2" xfId="6" xr:uid="{00000000-0005-0000-0000-000001000000}"/>
    <cellStyle name="Comma 2 10" xfId="9" xr:uid="{6AAE2D5D-1BA3-4C92-8233-D9259A58D492}"/>
    <cellStyle name="Comma 2 10 2" xfId="25" xr:uid="{C59E47C0-5D86-49B4-9BBE-EC3FCB265736}"/>
    <cellStyle name="Comma 2 10 2 2" xfId="40" xr:uid="{61C99FA9-3918-4539-9610-B1F8E60EBE01}"/>
    <cellStyle name="Comma 2 10 3" xfId="43" xr:uid="{330267FE-F8EC-4664-9F41-CB35B6FEB3BD}"/>
    <cellStyle name="Comma 2 10 4" xfId="33" xr:uid="{93F1008D-8FE5-4946-8D0E-9B8D318B7157}"/>
    <cellStyle name="Comma 2 10 5" xfId="28" xr:uid="{9087AB57-5A2F-4C8A-BED2-2C2B09DBF1A1}"/>
    <cellStyle name="Comma 2 2" xfId="23" xr:uid="{64797BBB-5EA9-4BA9-B0A8-4959F04898E5}"/>
    <cellStyle name="Comma 2 2 2" xfId="39" xr:uid="{32A05F02-64DD-41C2-A139-F714B9C19B16}"/>
    <cellStyle name="Comma 2 3" xfId="42" xr:uid="{0CEDD2BC-D4D9-456D-A2CD-B796128E4FC5}"/>
    <cellStyle name="Comma 2 4" xfId="30" xr:uid="{63C9EB9A-3B02-4CA6-A813-94E7EFCFCEB9}"/>
    <cellStyle name="Comma 2 5" xfId="27" xr:uid="{6CE8761A-5027-4EC7-873B-639D56EBAEE4}"/>
    <cellStyle name="Comma 3" xfId="17" xr:uid="{DA436A3D-4FB4-427A-8ADE-AB4D276C70E4}"/>
    <cellStyle name="Comma 3 2" xfId="35" xr:uid="{A9A69521-CF63-4E24-B3CF-A5BE42609B41}"/>
    <cellStyle name="Comma 4" xfId="19" xr:uid="{7E0F76AE-89AC-4DA0-9700-AD377BE8F183}"/>
    <cellStyle name="Comma 4 2" xfId="36" xr:uid="{664F8109-700A-48C0-B134-4D63B0CB5B77}"/>
    <cellStyle name="Comma 5" xfId="22" xr:uid="{A2892BBA-DA73-4CD0-9DE3-7995CB12DC2A}"/>
    <cellStyle name="Comma 5 2" xfId="38" xr:uid="{7A58A8C5-18DA-425D-91AF-A7B7EC110914}"/>
    <cellStyle name="Comma 6" xfId="41" xr:uid="{23D95082-0189-4CDF-9DDD-E5B03837DC84}"/>
    <cellStyle name="Comma 7" xfId="29" xr:uid="{5FDE7585-A9E0-4048-9D1F-FF86A114DA86}"/>
    <cellStyle name="Comma 8" xfId="26" xr:uid="{B4F2B577-A741-4918-AB9D-F5033F027CAB}"/>
    <cellStyle name="Hyperlink" xfId="2" builtinId="8"/>
    <cellStyle name="Normal" xfId="0" builtinId="0"/>
    <cellStyle name="Normal 2" xfId="5" xr:uid="{00000000-0005-0000-0000-000004000000}"/>
    <cellStyle name="Normal 2 2" xfId="12" xr:uid="{A7EBB4A6-9CC2-4ECE-AF63-9DB52AA39623}"/>
    <cellStyle name="Normal 2 3" xfId="15" xr:uid="{4DAAFAC3-7378-4A29-8ADF-55B6467B8B77}"/>
    <cellStyle name="Normal 2 3 2" xfId="21" xr:uid="{F9DFC859-BF50-4932-9045-E229F1FDEF7F}"/>
    <cellStyle name="Normal 3" xfId="7" xr:uid="{0A604C34-7A52-4C80-BB90-1570898E5702}"/>
    <cellStyle name="Normal 3 2" xfId="14" xr:uid="{E5450AE4-2F23-401C-9BC4-973CACBD499C}"/>
    <cellStyle name="Normal 3 3" xfId="31" xr:uid="{6DD590E0-CAF8-45E0-9E25-95367889B552}"/>
    <cellStyle name="Normal 347" xfId="11" xr:uid="{61C89430-8071-499D-8501-D4EBF52A5B60}"/>
    <cellStyle name="Normal 348" xfId="8" xr:uid="{7E57F426-EDF9-414A-B19C-E71B4280F1DE}"/>
    <cellStyle name="Normal 348 2" xfId="24" xr:uid="{F8528D4F-8C3F-4D7D-B59A-464D4B7027A7}"/>
    <cellStyle name="Normal 348 3" xfId="32" xr:uid="{7511040D-221B-44CA-84D6-9AE0A1C83833}"/>
    <cellStyle name="Normal 4" xfId="16" xr:uid="{C5F0D7A0-3082-42DF-A74D-D499D052138C}"/>
    <cellStyle name="Normal 4 2" xfId="34" xr:uid="{C000996D-6F8C-4A5A-A50D-EF2112C5F1B3}"/>
    <cellStyle name="Normal 5" xfId="13" xr:uid="{CB0F8095-CECC-405A-85C7-3219ECC1450F}"/>
    <cellStyle name="Normal_UreaNew" xfId="1" xr:uid="{00000000-0005-0000-0000-000005000000}"/>
    <cellStyle name="Percent" xfId="4" builtinId="5"/>
    <cellStyle name="Percent 2" xfId="18" xr:uid="{715BC91A-093D-4984-9CAF-28855FECF9AD}"/>
    <cellStyle name="Percent 2 11" xfId="10" xr:uid="{18DF7C2F-4D74-4445-A4EA-CEE7CD3BD4EB}"/>
    <cellStyle name="Percent 3" xfId="20" xr:uid="{4D983B1F-B242-47D4-8E05-700630EBDDF2}"/>
    <cellStyle name="Percent 3 2" xfId="37" xr:uid="{9B992E5B-DD07-4254-9EE8-D46FC9F97A16}"/>
  </cellStyles>
  <dxfs count="12">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b val="0"/>
        <i val="0"/>
        <strike val="0"/>
        <color theme="5" tint="-0.499984740745262"/>
      </font>
      <fill>
        <patternFill>
          <bgColor theme="5" tint="0.59996337778862885"/>
        </patternFill>
      </fill>
    </dxf>
    <dxf>
      <font>
        <color rgb="FF02AE06"/>
      </font>
      <fill>
        <patternFill>
          <bgColor theme="0" tint="-4.9989318521683403E-2"/>
        </patternFill>
      </fill>
    </dxf>
    <dxf>
      <font>
        <color rgb="FFFF0000"/>
      </font>
      <fill>
        <patternFill>
          <bgColor theme="0" tint="-4.9989318521683403E-2"/>
        </patternFill>
      </fill>
    </dxf>
    <dxf>
      <font>
        <color theme="0" tint="-4.9989318521683403E-2"/>
      </font>
      <fill>
        <patternFill>
          <bgColor theme="0" tint="-4.9989318521683403E-2"/>
        </patternFill>
      </fill>
    </dxf>
    <dxf>
      <font>
        <color rgb="FF02AE06"/>
      </font>
      <fill>
        <patternFill>
          <bgColor theme="0" tint="-4.9989318521683403E-2"/>
        </patternFill>
      </fill>
    </dxf>
    <dxf>
      <font>
        <color rgb="FFFF0000"/>
      </font>
      <fill>
        <patternFill>
          <bgColor theme="0" tint="-4.9989318521683403E-2"/>
        </patternFill>
      </fill>
    </dxf>
    <dxf>
      <font>
        <color theme="0" tint="-4.9989318521683403E-2"/>
      </font>
      <fill>
        <patternFill>
          <bgColor theme="0" tint="-4.9989318521683403E-2"/>
        </patternFill>
      </fill>
    </dxf>
  </dxfs>
  <tableStyles count="0" defaultTableStyle="TableStyleMedium9" defaultPivotStyle="PivotStyleLight16"/>
  <colors>
    <mruColors>
      <color rgb="FFA9A9A9"/>
      <color rgb="FFEBEBEB"/>
      <color rgb="FFDDDDDD"/>
      <color rgb="FFB02222"/>
      <color rgb="FF00519E"/>
      <color rgb="FF6FA2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Arial" panose="020B0604020202020204" pitchFamily="34" charset="0"/>
                <a:ea typeface="+mn-ea"/>
                <a:cs typeface="Arial" panose="020B0604020202020204" pitchFamily="34" charset="0"/>
              </a:defRPr>
            </a:pPr>
            <a:r>
              <a:rPr lang="en-GB"/>
              <a:t>World Total - Supply by Source, '000t</a:t>
            </a:r>
          </a:p>
        </c:rich>
      </c:tx>
      <c:layout>
        <c:manualLayout>
          <c:xMode val="edge"/>
          <c:yMode val="edge"/>
          <c:x val="4.6332460325222693E-3"/>
          <c:y val="1.090680222539170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8.3359400568618236E-2"/>
          <c:y val="0.17895491197558278"/>
          <c:w val="0.90674418747036145"/>
          <c:h val="0.72127606189549809"/>
        </c:manualLayout>
      </c:layout>
      <c:barChart>
        <c:barDir val="col"/>
        <c:grouping val="stacked"/>
        <c:varyColors val="0"/>
        <c:ser>
          <c:idx val="0"/>
          <c:order val="0"/>
          <c:tx>
            <c:strRef>
              <c:f>'Data Dashboard'!$B$10</c:f>
              <c:strCache>
                <c:ptCount val="1"/>
                <c:pt idx="0">
                  <c:v>Production</c:v>
                </c:pt>
              </c:strCache>
            </c:strRef>
          </c:tx>
          <c:spPr>
            <a:solidFill>
              <a:schemeClr val="accent1"/>
            </a:solidFill>
            <a:ln>
              <a:solidFill>
                <a:schemeClr val="tx1"/>
              </a:solidFill>
            </a:ln>
            <a:effectLst/>
          </c:spPr>
          <c:invertIfNegative val="0"/>
          <c:cat>
            <c:numRef>
              <c:f>'Data Dashboard'!$D$6:$V$6</c:f>
              <c:numCache>
                <c:formatCode>General</c:formatCode>
                <c:ptCount val="19"/>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pt idx="17">
                  <c:v>2028</c:v>
                </c:pt>
                <c:pt idx="18">
                  <c:v>2029</c:v>
                </c:pt>
              </c:numCache>
            </c:numRef>
          </c:cat>
          <c:val>
            <c:numRef>
              <c:f>'Data Dashboard'!$D$10:$V$10</c:f>
              <c:numCache>
                <c:formatCode>#,##0;\-#,##0;\-;@\ \ </c:formatCode>
                <c:ptCount val="19"/>
                <c:pt idx="0">
                  <c:v>166591.75182481753</c:v>
                </c:pt>
                <c:pt idx="1">
                  <c:v>172441.53284671536</c:v>
                </c:pt>
                <c:pt idx="2">
                  <c:v>174960.99756690999</c:v>
                </c:pt>
                <c:pt idx="3">
                  <c:v>172845.52311435525</c:v>
                </c:pt>
                <c:pt idx="4">
                  <c:v>181498.54014598543</c:v>
                </c:pt>
                <c:pt idx="5">
                  <c:v>179452.91970802919</c:v>
                </c:pt>
                <c:pt idx="6">
                  <c:v>179683.94160583944</c:v>
                </c:pt>
                <c:pt idx="7">
                  <c:v>180332.46958394159</c:v>
                </c:pt>
                <c:pt idx="8">
                  <c:v>187246.53547317075</c:v>
                </c:pt>
                <c:pt idx="9">
                  <c:v>191354.48780487804</c:v>
                </c:pt>
                <c:pt idx="10">
                  <c:v>190209.48905109492</c:v>
                </c:pt>
                <c:pt idx="11">
                  <c:v>188681.87347931875</c:v>
                </c:pt>
                <c:pt idx="12">
                  <c:v>195947.68856447688</c:v>
                </c:pt>
                <c:pt idx="13">
                  <c:v>202324.21705362192</c:v>
                </c:pt>
                <c:pt idx="14">
                  <c:v>203896.15943050294</c:v>
                </c:pt>
                <c:pt idx="15">
                  <c:v>205394.15640036628</c:v>
                </c:pt>
                <c:pt idx="16">
                  <c:v>209758.97844607919</c:v>
                </c:pt>
                <c:pt idx="17">
                  <c:v>213426.8928285038</c:v>
                </c:pt>
                <c:pt idx="18">
                  <c:v>216713.62465633723</c:v>
                </c:pt>
              </c:numCache>
            </c:numRef>
          </c:val>
          <c:extLst>
            <c:ext xmlns:c16="http://schemas.microsoft.com/office/drawing/2014/chart" uri="{C3380CC4-5D6E-409C-BE32-E72D297353CC}">
              <c16:uniqueId val="{00000005-AB74-4750-80A2-E8413A8B0A0D}"/>
            </c:ext>
          </c:extLst>
        </c:ser>
        <c:ser>
          <c:idx val="3"/>
          <c:order val="3"/>
          <c:tx>
            <c:strRef>
              <c:f>'Data Dashboard'!$B$14</c:f>
              <c:strCache>
                <c:ptCount val="1"/>
                <c:pt idx="0">
                  <c:v>Imports</c:v>
                </c:pt>
              </c:strCache>
            </c:strRef>
          </c:tx>
          <c:spPr>
            <a:solidFill>
              <a:schemeClr val="accent4"/>
            </a:solidFill>
            <a:ln>
              <a:solidFill>
                <a:schemeClr val="tx1"/>
              </a:solidFill>
            </a:ln>
            <a:effectLst/>
          </c:spPr>
          <c:invertIfNegative val="0"/>
          <c:cat>
            <c:numRef>
              <c:f>'Data Dashboard'!$D$6:$V$6</c:f>
              <c:numCache>
                <c:formatCode>General</c:formatCode>
                <c:ptCount val="19"/>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pt idx="17">
                  <c:v>2028</c:v>
                </c:pt>
                <c:pt idx="18">
                  <c:v>2029</c:v>
                </c:pt>
              </c:numCache>
            </c:numRef>
          </c:cat>
          <c:val>
            <c:numRef>
              <c:f>'Data Dashboard'!$D$14:$V$14</c:f>
              <c:numCache>
                <c:formatCode>#,##0;\-#,##0;\-;@\ \ </c:formatCode>
                <c:ptCount val="19"/>
                <c:pt idx="0">
                  <c:v>19421.046228710467</c:v>
                </c:pt>
                <c:pt idx="1">
                  <c:v>18781.995133819953</c:v>
                </c:pt>
                <c:pt idx="2">
                  <c:v>18190.02433090024</c:v>
                </c:pt>
                <c:pt idx="3">
                  <c:v>18421.776155717769</c:v>
                </c:pt>
                <c:pt idx="4">
                  <c:v>18332.481751824827</c:v>
                </c:pt>
                <c:pt idx="5">
                  <c:v>18435.158150851577</c:v>
                </c:pt>
                <c:pt idx="6">
                  <c:v>18824.817518248172</c:v>
                </c:pt>
                <c:pt idx="7">
                  <c:v>19948.036001876619</c:v>
                </c:pt>
                <c:pt idx="8">
                  <c:v>19760.869873170734</c:v>
                </c:pt>
                <c:pt idx="9">
                  <c:v>18599.634146341465</c:v>
                </c:pt>
                <c:pt idx="10">
                  <c:v>19209.245742092458</c:v>
                </c:pt>
                <c:pt idx="11">
                  <c:v>17107.90754257908</c:v>
                </c:pt>
                <c:pt idx="12">
                  <c:v>16618.004866180047</c:v>
                </c:pt>
                <c:pt idx="13">
                  <c:v>16635.256431865215</c:v>
                </c:pt>
                <c:pt idx="14">
                  <c:v>17735.477066739382</c:v>
                </c:pt>
                <c:pt idx="15">
                  <c:v>18869.743361375011</c:v>
                </c:pt>
                <c:pt idx="16" formatCode="#,##0.00;\-#,##0.00;\-;@\ \ ">
                  <c:v>19783.94596754228</c:v>
                </c:pt>
                <c:pt idx="17">
                  <c:v>20651.211849611427</c:v>
                </c:pt>
                <c:pt idx="18">
                  <c:v>21360.852289219409</c:v>
                </c:pt>
              </c:numCache>
            </c:numRef>
          </c:val>
          <c:extLst>
            <c:ext xmlns:c16="http://schemas.microsoft.com/office/drawing/2014/chart" uri="{C3380CC4-5D6E-409C-BE32-E72D297353CC}">
              <c16:uniqueId val="{00000008-AB74-4750-80A2-E8413A8B0A0D}"/>
            </c:ext>
          </c:extLst>
        </c:ser>
        <c:dLbls>
          <c:showLegendKey val="0"/>
          <c:showVal val="0"/>
          <c:showCatName val="0"/>
          <c:showSerName val="0"/>
          <c:showPercent val="0"/>
          <c:showBubbleSize val="0"/>
        </c:dLbls>
        <c:gapWidth val="80"/>
        <c:overlap val="100"/>
        <c:axId val="432412319"/>
        <c:axId val="432412799"/>
        <c:extLst>
          <c:ext xmlns:c15="http://schemas.microsoft.com/office/drawing/2012/chart" uri="{02D57815-91ED-43cb-92C2-25804820EDAC}">
            <c15:filteredBarSeries>
              <c15:ser>
                <c:idx val="1"/>
                <c:order val="1"/>
                <c:tx>
                  <c:strRef>
                    <c:extLst>
                      <c:ext uri="{02D57815-91ED-43cb-92C2-25804820EDAC}">
                        <c15:formulaRef>
                          <c15:sqref>'Data Dashboard'!$B$9</c15:sqref>
                        </c15:formulaRef>
                      </c:ext>
                    </c:extLst>
                    <c:strCache>
                      <c:ptCount val="1"/>
                      <c:pt idx="0">
                        <c:v>Utilisation Rate</c:v>
                      </c:pt>
                    </c:strCache>
                  </c:strRef>
                </c:tx>
                <c:spPr>
                  <a:solidFill>
                    <a:schemeClr val="accent2"/>
                  </a:solidFill>
                  <a:ln>
                    <a:noFill/>
                  </a:ln>
                  <a:effectLst/>
                </c:spPr>
                <c:invertIfNegative val="0"/>
                <c:cat>
                  <c:numRef>
                    <c:extLst>
                      <c:ext uri="{02D57815-91ED-43cb-92C2-25804820EDAC}">
                        <c15:formulaRef>
                          <c15:sqref>'Data Dashboard'!$D$6:$V$6</c15:sqref>
                        </c15:formulaRef>
                      </c:ext>
                    </c:extLst>
                    <c:numCache>
                      <c:formatCode>General</c:formatCode>
                      <c:ptCount val="19"/>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pt idx="17">
                        <c:v>2028</c:v>
                      </c:pt>
                      <c:pt idx="18">
                        <c:v>2029</c:v>
                      </c:pt>
                    </c:numCache>
                  </c:numRef>
                </c:cat>
                <c:val>
                  <c:numRef>
                    <c:extLst>
                      <c:ext uri="{02D57815-91ED-43cb-92C2-25804820EDAC}">
                        <c15:formulaRef>
                          <c15:sqref>'Data Dashboard'!$D$9:$U$9</c15:sqref>
                        </c15:formulaRef>
                      </c:ext>
                    </c:extLst>
                    <c:numCache>
                      <c:formatCode>0%</c:formatCode>
                      <c:ptCount val="18"/>
                      <c:pt idx="0">
                        <c:v>0.8373459135728808</c:v>
                      </c:pt>
                      <c:pt idx="1">
                        <c:v>0.84855388685274269</c:v>
                      </c:pt>
                      <c:pt idx="2">
                        <c:v>0.82795190005101793</c:v>
                      </c:pt>
                      <c:pt idx="3">
                        <c:v>0.81499026818165898</c:v>
                      </c:pt>
                      <c:pt idx="4">
                        <c:v>0.84690035946364717</c:v>
                      </c:pt>
                      <c:pt idx="5">
                        <c:v>0.8187888309324689</c:v>
                      </c:pt>
                      <c:pt idx="6">
                        <c:v>0.8000042899898564</c:v>
                      </c:pt>
                      <c:pt idx="7">
                        <c:v>0.7940666589799581</c:v>
                      </c:pt>
                      <c:pt idx="8">
                        <c:v>0.82031517601800896</c:v>
                      </c:pt>
                      <c:pt idx="9">
                        <c:v>0.84327239992256076</c:v>
                      </c:pt>
                      <c:pt idx="10">
                        <c:v>0.8348931353147333</c:v>
                      </c:pt>
                      <c:pt idx="11">
                        <c:v>0.80771610029801733</c:v>
                      </c:pt>
                      <c:pt idx="12">
                        <c:v>0.82080499078792524</c:v>
                      </c:pt>
                      <c:pt idx="13">
                        <c:v>0.83469463962943413</c:v>
                      </c:pt>
                      <c:pt idx="14">
                        <c:v>0.82659557697863251</c:v>
                      </c:pt>
                      <c:pt idx="15">
                        <c:v>0.81040394260944049</c:v>
                      </c:pt>
                      <c:pt idx="16">
                        <c:v>0.80706080975173</c:v>
                      </c:pt>
                      <c:pt idx="17">
                        <c:v>0.81301518528932426</c:v>
                      </c:pt>
                    </c:numCache>
                  </c:numRef>
                </c:val>
                <c:extLst>
                  <c:ext xmlns:c16="http://schemas.microsoft.com/office/drawing/2014/chart" uri="{C3380CC4-5D6E-409C-BE32-E72D297353CC}">
                    <c16:uniqueId val="{00000006-AB74-4750-80A2-E8413A8B0A0D}"/>
                  </c:ext>
                </c:extLst>
              </c15:ser>
            </c15:filteredBarSeries>
            <c15:filteredBarSeries>
              <c15:ser>
                <c:idx val="2"/>
                <c:order val="2"/>
                <c:tx>
                  <c:strRef>
                    <c:extLst xmlns:c15="http://schemas.microsoft.com/office/drawing/2012/chart">
                      <c:ext xmlns:c15="http://schemas.microsoft.com/office/drawing/2012/chart" uri="{02D57815-91ED-43cb-92C2-25804820EDAC}">
                        <c15:formulaRef>
                          <c15:sqref>'Data Dashboard'!$B$15</c15:sqref>
                        </c15:formulaRef>
                      </c:ext>
                    </c:extLst>
                    <c:strCache>
                      <c:ptCount val="1"/>
                      <c:pt idx="0">
                        <c:v>Exports</c:v>
                      </c:pt>
                    </c:strCache>
                  </c:strRef>
                </c:tx>
                <c:spPr>
                  <a:solidFill>
                    <a:schemeClr val="accent3"/>
                  </a:solidFill>
                  <a:ln>
                    <a:solidFill>
                      <a:schemeClr val="tx1"/>
                    </a:solidFill>
                  </a:ln>
                  <a:effectLst/>
                </c:spPr>
                <c:invertIfNegative val="0"/>
                <c:cat>
                  <c:numRef>
                    <c:extLst xmlns:c15="http://schemas.microsoft.com/office/drawing/2012/chart">
                      <c:ext xmlns:c15="http://schemas.microsoft.com/office/drawing/2012/chart" uri="{02D57815-91ED-43cb-92C2-25804820EDAC}">
                        <c15:formulaRef>
                          <c15:sqref>'Data Dashboard'!$D$6:$V$6</c15:sqref>
                        </c15:formulaRef>
                      </c:ext>
                    </c:extLst>
                    <c:numCache>
                      <c:formatCode>General</c:formatCode>
                      <c:ptCount val="19"/>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pt idx="17">
                        <c:v>2028</c:v>
                      </c:pt>
                      <c:pt idx="18">
                        <c:v>2029</c:v>
                      </c:pt>
                    </c:numCache>
                  </c:numRef>
                </c:cat>
                <c:val>
                  <c:numRef>
                    <c:extLst xmlns:c15="http://schemas.microsoft.com/office/drawing/2012/chart">
                      <c:ext xmlns:c15="http://schemas.microsoft.com/office/drawing/2012/chart" uri="{02D57815-91ED-43cb-92C2-25804820EDAC}">
                        <c15:formulaRef>
                          <c15:sqref>'Data Dashboard'!$D$15:$V$15</c15:sqref>
                        </c15:formulaRef>
                      </c:ext>
                    </c:extLst>
                    <c:numCache>
                      <c:formatCode>#,##0;\-#,##0;\-;@\ \ </c:formatCode>
                      <c:ptCount val="19"/>
                      <c:pt idx="0">
                        <c:v>19421.04622871046</c:v>
                      </c:pt>
                      <c:pt idx="1">
                        <c:v>18781.995133819953</c:v>
                      </c:pt>
                      <c:pt idx="2">
                        <c:v>18190.024330900244</c:v>
                      </c:pt>
                      <c:pt idx="3">
                        <c:v>18421.776155717762</c:v>
                      </c:pt>
                      <c:pt idx="4">
                        <c:v>18332.48175182482</c:v>
                      </c:pt>
                      <c:pt idx="5">
                        <c:v>18435.158150851581</c:v>
                      </c:pt>
                      <c:pt idx="6">
                        <c:v>18825.304136253042</c:v>
                      </c:pt>
                      <c:pt idx="7">
                        <c:v>19948.036001876619</c:v>
                      </c:pt>
                      <c:pt idx="8">
                        <c:v>19760.869873170737</c:v>
                      </c:pt>
                      <c:pt idx="9">
                        <c:v>18599.634146341461</c:v>
                      </c:pt>
                      <c:pt idx="10">
                        <c:v>19209.245742092458</c:v>
                      </c:pt>
                      <c:pt idx="11">
                        <c:v>17107.907542579076</c:v>
                      </c:pt>
                      <c:pt idx="12">
                        <c:v>16618.126520681264</c:v>
                      </c:pt>
                      <c:pt idx="13">
                        <c:v>16635.004627030401</c:v>
                      </c:pt>
                      <c:pt idx="14">
                        <c:v>17735.602545769187</c:v>
                      </c:pt>
                      <c:pt idx="15">
                        <c:v>18869.498107900828</c:v>
                      </c:pt>
                      <c:pt idx="16" formatCode="#,##0.00;\-#,##0.00;\-;@\ \ ">
                        <c:v>19783.606296819704</c:v>
                      </c:pt>
                      <c:pt idx="17">
                        <c:v>20651.540436660194</c:v>
                      </c:pt>
                      <c:pt idx="18">
                        <c:v>21360.784238785949</c:v>
                      </c:pt>
                    </c:numCache>
                  </c:numRef>
                </c:val>
                <c:extLst xmlns:c15="http://schemas.microsoft.com/office/drawing/2012/chart">
                  <c:ext xmlns:c16="http://schemas.microsoft.com/office/drawing/2014/chart" uri="{C3380CC4-5D6E-409C-BE32-E72D297353CC}">
                    <c16:uniqueId val="{00000007-AB74-4750-80A2-E8413A8B0A0D}"/>
                  </c:ext>
                </c:extLst>
              </c15:ser>
            </c15:filteredBarSeries>
            <c15:filteredBarSeries>
              <c15:ser>
                <c:idx val="4"/>
                <c:order val="4"/>
                <c:tx>
                  <c:strRef>
                    <c:extLst xmlns:c15="http://schemas.microsoft.com/office/drawing/2012/chart">
                      <c:ext xmlns:c15="http://schemas.microsoft.com/office/drawing/2012/chart" uri="{02D57815-91ED-43cb-92C2-25804820EDAC}">
                        <c15:formulaRef>
                          <c15:sqref>'Data Dashboard'!$B$11</c15:sqref>
                        </c15:formulaRef>
                      </c:ext>
                    </c:extLst>
                    <c:strCache>
                      <c:ptCount val="1"/>
                      <c:pt idx="0">
                        <c:v>Demand</c:v>
                      </c:pt>
                    </c:strCache>
                  </c:strRef>
                </c:tx>
                <c:spPr>
                  <a:solidFill>
                    <a:schemeClr val="accent5"/>
                  </a:solidFill>
                  <a:ln>
                    <a:solidFill>
                      <a:schemeClr val="tx1"/>
                    </a:solidFill>
                  </a:ln>
                  <a:effectLst/>
                </c:spPr>
                <c:invertIfNegative val="0"/>
                <c:cat>
                  <c:numRef>
                    <c:extLst xmlns:c15="http://schemas.microsoft.com/office/drawing/2012/chart">
                      <c:ext xmlns:c15="http://schemas.microsoft.com/office/drawing/2012/chart" uri="{02D57815-91ED-43cb-92C2-25804820EDAC}">
                        <c15:formulaRef>
                          <c15:sqref>'Data Dashboard'!$D$6:$V$6</c15:sqref>
                        </c15:formulaRef>
                      </c:ext>
                    </c:extLst>
                    <c:numCache>
                      <c:formatCode>General</c:formatCode>
                      <c:ptCount val="19"/>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pt idx="17">
                        <c:v>2028</c:v>
                      </c:pt>
                      <c:pt idx="18">
                        <c:v>2029</c:v>
                      </c:pt>
                    </c:numCache>
                  </c:numRef>
                </c:cat>
                <c:val>
                  <c:numRef>
                    <c:extLst xmlns:c15="http://schemas.microsoft.com/office/drawing/2012/chart">
                      <c:ext xmlns:c15="http://schemas.microsoft.com/office/drawing/2012/chart" uri="{02D57815-91ED-43cb-92C2-25804820EDAC}">
                        <c15:formulaRef>
                          <c15:sqref>'Data Dashboard'!$D$11:$V$11</c15:sqref>
                        </c15:formulaRef>
                      </c:ext>
                    </c:extLst>
                    <c:numCache>
                      <c:formatCode>#,##0;\-#,##0;\-;@\ \ </c:formatCode>
                      <c:ptCount val="19"/>
                      <c:pt idx="0">
                        <c:v>166591.7518248175</c:v>
                      </c:pt>
                      <c:pt idx="1">
                        <c:v>172441.53284671533</c:v>
                      </c:pt>
                      <c:pt idx="2">
                        <c:v>174960.99756690997</c:v>
                      </c:pt>
                      <c:pt idx="3">
                        <c:v>172845.52311435522</c:v>
                      </c:pt>
                      <c:pt idx="4">
                        <c:v>181498.54014598543</c:v>
                      </c:pt>
                      <c:pt idx="5">
                        <c:v>179452.91970802919</c:v>
                      </c:pt>
                      <c:pt idx="6">
                        <c:v>179683.45498783453</c:v>
                      </c:pt>
                      <c:pt idx="7">
                        <c:v>180332.46958394162</c:v>
                      </c:pt>
                      <c:pt idx="8">
                        <c:v>187246.53547317078</c:v>
                      </c:pt>
                      <c:pt idx="9">
                        <c:v>191354.48780487807</c:v>
                      </c:pt>
                      <c:pt idx="10">
                        <c:v>190209.48905109486</c:v>
                      </c:pt>
                      <c:pt idx="11">
                        <c:v>188681.87347931875</c:v>
                      </c:pt>
                      <c:pt idx="12">
                        <c:v>195947.56690997566</c:v>
                      </c:pt>
                      <c:pt idx="13">
                        <c:v>202324.27353716557</c:v>
                      </c:pt>
                      <c:pt idx="14">
                        <c:v>203896.03523411005</c:v>
                      </c:pt>
                      <c:pt idx="15">
                        <c:v>205394.40316233662</c:v>
                      </c:pt>
                      <c:pt idx="16">
                        <c:v>209759.32053134876</c:v>
                      </c:pt>
                      <c:pt idx="17">
                        <c:v>213426.56539165371</c:v>
                      </c:pt>
                      <c:pt idx="18">
                        <c:v>216713.69497734902</c:v>
                      </c:pt>
                    </c:numCache>
                  </c:numRef>
                </c:val>
                <c:extLst xmlns:c15="http://schemas.microsoft.com/office/drawing/2012/chart">
                  <c:ext xmlns:c16="http://schemas.microsoft.com/office/drawing/2014/chart" uri="{C3380CC4-5D6E-409C-BE32-E72D297353CC}">
                    <c16:uniqueId val="{00000009-AB74-4750-80A2-E8413A8B0A0D}"/>
                  </c:ext>
                </c:extLst>
              </c15:ser>
            </c15:filteredBarSeries>
          </c:ext>
        </c:extLst>
      </c:barChart>
      <c:catAx>
        <c:axId val="432412319"/>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432412799"/>
        <c:crosses val="autoZero"/>
        <c:auto val="1"/>
        <c:lblAlgn val="ctr"/>
        <c:lblOffset val="100"/>
        <c:noMultiLvlLbl val="0"/>
      </c:catAx>
      <c:valAx>
        <c:axId val="432412799"/>
        <c:scaling>
          <c:orientation val="minMax"/>
        </c:scaling>
        <c:delete val="0"/>
        <c:axPos val="l"/>
        <c:majorGridlines>
          <c:spPr>
            <a:ln w="9525" cap="flat" cmpd="sng" algn="ctr">
              <a:noFill/>
              <a:round/>
            </a:ln>
            <a:effectLst/>
          </c:spPr>
        </c:majorGridlines>
        <c:numFmt formatCode="#,##0;\-#,##0;\-;@\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432412319"/>
        <c:crosses val="autoZero"/>
        <c:crossBetween val="between"/>
      </c:valAx>
      <c:spPr>
        <a:noFill/>
        <a:ln>
          <a:noFill/>
        </a:ln>
        <a:effectLst/>
      </c:spPr>
    </c:plotArea>
    <c:legend>
      <c:legendPos val="tr"/>
      <c:layout>
        <c:manualLayout>
          <c:xMode val="edge"/>
          <c:yMode val="edge"/>
          <c:x val="0.76398975573885108"/>
          <c:y val="1.0790680567882389E-2"/>
          <c:w val="0.22496803196441315"/>
          <c:h val="0.1457611709897881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solidFill>
            <a:schemeClr val="tx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Arial" panose="020B0604020202020204" pitchFamily="34" charset="0"/>
                <a:ea typeface="+mn-ea"/>
                <a:cs typeface="Arial" panose="020B0604020202020204" pitchFamily="34" charset="0"/>
              </a:defRPr>
            </a:pPr>
            <a:r>
              <a:rPr lang="en-GB"/>
              <a:t>World Total Trade, '000t</a:t>
            </a:r>
          </a:p>
        </c:rich>
      </c:tx>
      <c:layout>
        <c:manualLayout>
          <c:xMode val="edge"/>
          <c:yMode val="edge"/>
          <c:x val="2.8842312717438675E-3"/>
          <c:y val="5.4662683894737751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Arial" panose="020B0604020202020204" pitchFamily="34" charset="0"/>
              <a:ea typeface="+mn-ea"/>
              <a:cs typeface="Arial" panose="020B0604020202020204" pitchFamily="34" charset="0"/>
            </a:defRPr>
          </a:pPr>
          <a:endParaRPr lang="en-US"/>
        </a:p>
      </c:txPr>
    </c:title>
    <c:autoTitleDeleted val="0"/>
    <c:plotArea>
      <c:layout>
        <c:manualLayout>
          <c:layoutTarget val="inner"/>
          <c:xMode val="edge"/>
          <c:yMode val="edge"/>
          <c:x val="5.7024545262332187E-2"/>
          <c:y val="0.18454108175916065"/>
          <c:w val="0.90053512709807959"/>
          <c:h val="0.71077801785360728"/>
        </c:manualLayout>
      </c:layout>
      <c:barChart>
        <c:barDir val="col"/>
        <c:grouping val="stacked"/>
        <c:varyColors val="0"/>
        <c:ser>
          <c:idx val="2"/>
          <c:order val="2"/>
          <c:tx>
            <c:strRef>
              <c:f>'Data Dashboard'!$B$15</c:f>
              <c:strCache>
                <c:ptCount val="1"/>
                <c:pt idx="0">
                  <c:v>Exports</c:v>
                </c:pt>
              </c:strCache>
              <c:extLst xmlns:c15="http://schemas.microsoft.com/office/drawing/2012/chart"/>
            </c:strRef>
          </c:tx>
          <c:spPr>
            <a:solidFill>
              <a:schemeClr val="accent3"/>
            </a:solidFill>
            <a:ln>
              <a:solidFill>
                <a:schemeClr val="tx1"/>
              </a:solidFill>
            </a:ln>
            <a:effectLst/>
          </c:spPr>
          <c:invertIfNegative val="0"/>
          <c:cat>
            <c:numRef>
              <c:f>'Data Dashboard'!$D$6:$V$6</c:f>
              <c:numCache>
                <c:formatCode>General</c:formatCode>
                <c:ptCount val="19"/>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pt idx="17">
                  <c:v>2028</c:v>
                </c:pt>
                <c:pt idx="18">
                  <c:v>2029</c:v>
                </c:pt>
              </c:numCache>
            </c:numRef>
          </c:cat>
          <c:val>
            <c:numRef>
              <c:f>'Data Dashboard'!$D$15:$V$15</c:f>
              <c:numCache>
                <c:formatCode>#,##0;\-#,##0;\-;@\ \ </c:formatCode>
                <c:ptCount val="19"/>
                <c:pt idx="0">
                  <c:v>19421.04622871046</c:v>
                </c:pt>
                <c:pt idx="1">
                  <c:v>18781.995133819953</c:v>
                </c:pt>
                <c:pt idx="2">
                  <c:v>18190.024330900244</c:v>
                </c:pt>
                <c:pt idx="3">
                  <c:v>18421.776155717762</c:v>
                </c:pt>
                <c:pt idx="4">
                  <c:v>18332.48175182482</c:v>
                </c:pt>
                <c:pt idx="5">
                  <c:v>18435.158150851581</c:v>
                </c:pt>
                <c:pt idx="6">
                  <c:v>18825.304136253042</c:v>
                </c:pt>
                <c:pt idx="7">
                  <c:v>19948.036001876619</c:v>
                </c:pt>
                <c:pt idx="8">
                  <c:v>19760.869873170737</c:v>
                </c:pt>
                <c:pt idx="9">
                  <c:v>18599.634146341461</c:v>
                </c:pt>
                <c:pt idx="10">
                  <c:v>19209.245742092458</c:v>
                </c:pt>
                <c:pt idx="11">
                  <c:v>17107.907542579076</c:v>
                </c:pt>
                <c:pt idx="12">
                  <c:v>16618.126520681264</c:v>
                </c:pt>
                <c:pt idx="13">
                  <c:v>16635.004627030401</c:v>
                </c:pt>
                <c:pt idx="14">
                  <c:v>17735.602545769187</c:v>
                </c:pt>
                <c:pt idx="15">
                  <c:v>18869.498107900828</c:v>
                </c:pt>
                <c:pt idx="16" formatCode="#,##0.00;\-#,##0.00;\-;@\ \ ">
                  <c:v>19783.606296819704</c:v>
                </c:pt>
                <c:pt idx="17">
                  <c:v>20651.540436660194</c:v>
                </c:pt>
                <c:pt idx="18">
                  <c:v>21360.784238785949</c:v>
                </c:pt>
              </c:numCache>
            </c:numRef>
          </c:val>
          <c:extLst>
            <c:ext xmlns:c16="http://schemas.microsoft.com/office/drawing/2014/chart" uri="{C3380CC4-5D6E-409C-BE32-E72D297353CC}">
              <c16:uniqueId val="{00000003-AD02-4943-A1A8-17384B14396B}"/>
            </c:ext>
          </c:extLst>
        </c:ser>
        <c:dLbls>
          <c:showLegendKey val="0"/>
          <c:showVal val="0"/>
          <c:showCatName val="0"/>
          <c:showSerName val="0"/>
          <c:showPercent val="0"/>
          <c:showBubbleSize val="0"/>
        </c:dLbls>
        <c:gapWidth val="80"/>
        <c:overlap val="100"/>
        <c:axId val="432412319"/>
        <c:axId val="432412799"/>
        <c:extLst>
          <c:ext xmlns:c15="http://schemas.microsoft.com/office/drawing/2012/chart" uri="{02D57815-91ED-43cb-92C2-25804820EDAC}">
            <c15:filteredBarSeries>
              <c15:ser>
                <c:idx val="0"/>
                <c:order val="0"/>
                <c:tx>
                  <c:strRef>
                    <c:extLst>
                      <c:ext uri="{02D57815-91ED-43cb-92C2-25804820EDAC}">
                        <c15:formulaRef>
                          <c15:sqref>'Data Dashboard'!$B$10</c15:sqref>
                        </c15:formulaRef>
                      </c:ext>
                    </c:extLst>
                    <c:strCache>
                      <c:ptCount val="1"/>
                      <c:pt idx="0">
                        <c:v>Production</c:v>
                      </c:pt>
                    </c:strCache>
                  </c:strRef>
                </c:tx>
                <c:spPr>
                  <a:solidFill>
                    <a:schemeClr val="accent1"/>
                  </a:solidFill>
                  <a:ln>
                    <a:solidFill>
                      <a:schemeClr val="tx1"/>
                    </a:solidFill>
                  </a:ln>
                  <a:effectLst/>
                </c:spPr>
                <c:invertIfNegative val="0"/>
                <c:cat>
                  <c:numRef>
                    <c:extLst>
                      <c:ext uri="{02D57815-91ED-43cb-92C2-25804820EDAC}">
                        <c15:formulaRef>
                          <c15:sqref>'Data Dashboard'!$D$6:$V$6</c15:sqref>
                        </c15:formulaRef>
                      </c:ext>
                    </c:extLst>
                    <c:numCache>
                      <c:formatCode>General</c:formatCode>
                      <c:ptCount val="19"/>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pt idx="17">
                        <c:v>2028</c:v>
                      </c:pt>
                      <c:pt idx="18">
                        <c:v>2029</c:v>
                      </c:pt>
                    </c:numCache>
                  </c:numRef>
                </c:cat>
                <c:val>
                  <c:numRef>
                    <c:extLst>
                      <c:ext uri="{02D57815-91ED-43cb-92C2-25804820EDAC}">
                        <c15:formulaRef>
                          <c15:sqref>'Data Dashboard'!$D$10:$V$10</c15:sqref>
                        </c15:formulaRef>
                      </c:ext>
                    </c:extLst>
                    <c:numCache>
                      <c:formatCode>#,##0;\-#,##0;\-;@\ \ </c:formatCode>
                      <c:ptCount val="19"/>
                      <c:pt idx="0">
                        <c:v>166591.75182481753</c:v>
                      </c:pt>
                      <c:pt idx="1">
                        <c:v>172441.53284671536</c:v>
                      </c:pt>
                      <c:pt idx="2">
                        <c:v>174960.99756690999</c:v>
                      </c:pt>
                      <c:pt idx="3">
                        <c:v>172845.52311435525</c:v>
                      </c:pt>
                      <c:pt idx="4">
                        <c:v>181498.54014598543</c:v>
                      </c:pt>
                      <c:pt idx="5">
                        <c:v>179452.91970802919</c:v>
                      </c:pt>
                      <c:pt idx="6">
                        <c:v>179683.94160583944</c:v>
                      </c:pt>
                      <c:pt idx="7">
                        <c:v>180332.46958394159</c:v>
                      </c:pt>
                      <c:pt idx="8">
                        <c:v>187246.53547317075</c:v>
                      </c:pt>
                      <c:pt idx="9">
                        <c:v>191354.48780487804</c:v>
                      </c:pt>
                      <c:pt idx="10">
                        <c:v>190209.48905109492</c:v>
                      </c:pt>
                      <c:pt idx="11">
                        <c:v>188681.87347931875</c:v>
                      </c:pt>
                      <c:pt idx="12">
                        <c:v>195947.68856447688</c:v>
                      </c:pt>
                      <c:pt idx="13">
                        <c:v>202324.21705362192</c:v>
                      </c:pt>
                      <c:pt idx="14">
                        <c:v>203896.15943050294</c:v>
                      </c:pt>
                      <c:pt idx="15">
                        <c:v>205394.15640036628</c:v>
                      </c:pt>
                      <c:pt idx="16">
                        <c:v>209758.97844607919</c:v>
                      </c:pt>
                      <c:pt idx="17">
                        <c:v>213426.8928285038</c:v>
                      </c:pt>
                      <c:pt idx="18">
                        <c:v>216713.62465633723</c:v>
                      </c:pt>
                    </c:numCache>
                  </c:numRef>
                </c:val>
                <c:extLst>
                  <c:ext xmlns:c16="http://schemas.microsoft.com/office/drawing/2014/chart" uri="{C3380CC4-5D6E-409C-BE32-E72D297353CC}">
                    <c16:uniqueId val="{00000000-AD02-4943-A1A8-17384B14396B}"/>
                  </c:ext>
                </c:extLst>
              </c15:ser>
            </c15:filteredBarSeries>
            <c15:filteredBarSeries>
              <c15:ser>
                <c:idx val="3"/>
                <c:order val="3"/>
                <c:tx>
                  <c:strRef>
                    <c:extLst xmlns:c15="http://schemas.microsoft.com/office/drawing/2012/chart">
                      <c:ext xmlns:c15="http://schemas.microsoft.com/office/drawing/2012/chart" uri="{02D57815-91ED-43cb-92C2-25804820EDAC}">
                        <c15:formulaRef>
                          <c15:sqref>'Data Dashboard'!$B$14</c15:sqref>
                        </c15:formulaRef>
                      </c:ext>
                    </c:extLst>
                    <c:strCache>
                      <c:ptCount val="1"/>
                      <c:pt idx="0">
                        <c:v>Imports</c:v>
                      </c:pt>
                    </c:strCache>
                  </c:strRef>
                </c:tx>
                <c:spPr>
                  <a:solidFill>
                    <a:schemeClr val="accent4"/>
                  </a:solidFill>
                  <a:ln>
                    <a:solidFill>
                      <a:schemeClr val="tx1"/>
                    </a:solidFill>
                  </a:ln>
                  <a:effectLst/>
                </c:spPr>
                <c:invertIfNegative val="0"/>
                <c:cat>
                  <c:numRef>
                    <c:extLst xmlns:c15="http://schemas.microsoft.com/office/drawing/2012/chart">
                      <c:ext xmlns:c15="http://schemas.microsoft.com/office/drawing/2012/chart" uri="{02D57815-91ED-43cb-92C2-25804820EDAC}">
                        <c15:formulaRef>
                          <c15:sqref>'Data Dashboard'!$D$6:$V$6</c15:sqref>
                        </c15:formulaRef>
                      </c:ext>
                    </c:extLst>
                    <c:numCache>
                      <c:formatCode>General</c:formatCode>
                      <c:ptCount val="19"/>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pt idx="17">
                        <c:v>2028</c:v>
                      </c:pt>
                      <c:pt idx="18">
                        <c:v>2029</c:v>
                      </c:pt>
                    </c:numCache>
                  </c:numRef>
                </c:cat>
                <c:val>
                  <c:numRef>
                    <c:extLst xmlns:c15="http://schemas.microsoft.com/office/drawing/2012/chart">
                      <c:ext xmlns:c15="http://schemas.microsoft.com/office/drawing/2012/chart" uri="{02D57815-91ED-43cb-92C2-25804820EDAC}">
                        <c15:formulaRef>
                          <c15:sqref>'Data Dashboard'!$D$14:$V$14</c15:sqref>
                        </c15:formulaRef>
                      </c:ext>
                    </c:extLst>
                    <c:numCache>
                      <c:formatCode>#,##0;\-#,##0;\-;@\ \ </c:formatCode>
                      <c:ptCount val="19"/>
                      <c:pt idx="0">
                        <c:v>19421.046228710467</c:v>
                      </c:pt>
                      <c:pt idx="1">
                        <c:v>18781.995133819953</c:v>
                      </c:pt>
                      <c:pt idx="2">
                        <c:v>18190.02433090024</c:v>
                      </c:pt>
                      <c:pt idx="3">
                        <c:v>18421.776155717769</c:v>
                      </c:pt>
                      <c:pt idx="4">
                        <c:v>18332.481751824827</c:v>
                      </c:pt>
                      <c:pt idx="5">
                        <c:v>18435.158150851577</c:v>
                      </c:pt>
                      <c:pt idx="6">
                        <c:v>18824.817518248172</c:v>
                      </c:pt>
                      <c:pt idx="7">
                        <c:v>19948.036001876619</c:v>
                      </c:pt>
                      <c:pt idx="8">
                        <c:v>19760.869873170734</c:v>
                      </c:pt>
                      <c:pt idx="9">
                        <c:v>18599.634146341465</c:v>
                      </c:pt>
                      <c:pt idx="10">
                        <c:v>19209.245742092458</c:v>
                      </c:pt>
                      <c:pt idx="11">
                        <c:v>17107.90754257908</c:v>
                      </c:pt>
                      <c:pt idx="12">
                        <c:v>16618.004866180047</c:v>
                      </c:pt>
                      <c:pt idx="13">
                        <c:v>16635.256431865215</c:v>
                      </c:pt>
                      <c:pt idx="14">
                        <c:v>17735.477066739382</c:v>
                      </c:pt>
                      <c:pt idx="15">
                        <c:v>18869.743361375011</c:v>
                      </c:pt>
                      <c:pt idx="16" formatCode="#,##0.00;\-#,##0.00;\-;@\ \ ">
                        <c:v>19783.94596754228</c:v>
                      </c:pt>
                      <c:pt idx="17">
                        <c:v>20651.211849611427</c:v>
                      </c:pt>
                      <c:pt idx="18">
                        <c:v>21360.852289219409</c:v>
                      </c:pt>
                    </c:numCache>
                  </c:numRef>
                </c:val>
                <c:extLst xmlns:c15="http://schemas.microsoft.com/office/drawing/2012/chart">
                  <c:ext xmlns:c16="http://schemas.microsoft.com/office/drawing/2014/chart" uri="{C3380CC4-5D6E-409C-BE32-E72D297353CC}">
                    <c16:uniqueId val="{00000001-AD02-4943-A1A8-17384B14396B}"/>
                  </c:ext>
                </c:extLst>
              </c15:ser>
            </c15:filteredBarSeries>
            <c15:filteredBarSeries>
              <c15:ser>
                <c:idx val="4"/>
                <c:order val="4"/>
                <c:tx>
                  <c:strRef>
                    <c:extLst xmlns:c15="http://schemas.microsoft.com/office/drawing/2012/chart">
                      <c:ext xmlns:c15="http://schemas.microsoft.com/office/drawing/2012/chart" uri="{02D57815-91ED-43cb-92C2-25804820EDAC}">
                        <c15:formulaRef>
                          <c15:sqref>'Data Dashboard'!$B$11</c15:sqref>
                        </c15:formulaRef>
                      </c:ext>
                    </c:extLst>
                    <c:strCache>
                      <c:ptCount val="1"/>
                      <c:pt idx="0">
                        <c:v>Demand</c:v>
                      </c:pt>
                    </c:strCache>
                  </c:strRef>
                </c:tx>
                <c:spPr>
                  <a:solidFill>
                    <a:schemeClr val="accent5"/>
                  </a:solidFill>
                  <a:ln>
                    <a:solidFill>
                      <a:schemeClr val="tx1"/>
                    </a:solidFill>
                  </a:ln>
                  <a:effectLst/>
                </c:spPr>
                <c:invertIfNegative val="0"/>
                <c:cat>
                  <c:numRef>
                    <c:extLst xmlns:c15="http://schemas.microsoft.com/office/drawing/2012/chart">
                      <c:ext xmlns:c15="http://schemas.microsoft.com/office/drawing/2012/chart" uri="{02D57815-91ED-43cb-92C2-25804820EDAC}">
                        <c15:formulaRef>
                          <c15:sqref>'Data Dashboard'!$D$6:$V$6</c15:sqref>
                        </c15:formulaRef>
                      </c:ext>
                    </c:extLst>
                    <c:numCache>
                      <c:formatCode>General</c:formatCode>
                      <c:ptCount val="19"/>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pt idx="17">
                        <c:v>2028</c:v>
                      </c:pt>
                      <c:pt idx="18">
                        <c:v>2029</c:v>
                      </c:pt>
                    </c:numCache>
                  </c:numRef>
                </c:cat>
                <c:val>
                  <c:numRef>
                    <c:extLst xmlns:c15="http://schemas.microsoft.com/office/drawing/2012/chart">
                      <c:ext xmlns:c15="http://schemas.microsoft.com/office/drawing/2012/chart" uri="{02D57815-91ED-43cb-92C2-25804820EDAC}">
                        <c15:formulaRef>
                          <c15:sqref>'Data Dashboard'!$D$11:$V$11</c15:sqref>
                        </c15:formulaRef>
                      </c:ext>
                    </c:extLst>
                    <c:numCache>
                      <c:formatCode>#,##0;\-#,##0;\-;@\ \ </c:formatCode>
                      <c:ptCount val="19"/>
                      <c:pt idx="0">
                        <c:v>166591.7518248175</c:v>
                      </c:pt>
                      <c:pt idx="1">
                        <c:v>172441.53284671533</c:v>
                      </c:pt>
                      <c:pt idx="2">
                        <c:v>174960.99756690997</c:v>
                      </c:pt>
                      <c:pt idx="3">
                        <c:v>172845.52311435522</c:v>
                      </c:pt>
                      <c:pt idx="4">
                        <c:v>181498.54014598543</c:v>
                      </c:pt>
                      <c:pt idx="5">
                        <c:v>179452.91970802919</c:v>
                      </c:pt>
                      <c:pt idx="6">
                        <c:v>179683.45498783453</c:v>
                      </c:pt>
                      <c:pt idx="7">
                        <c:v>180332.46958394162</c:v>
                      </c:pt>
                      <c:pt idx="8">
                        <c:v>187246.53547317078</c:v>
                      </c:pt>
                      <c:pt idx="9">
                        <c:v>191354.48780487807</c:v>
                      </c:pt>
                      <c:pt idx="10">
                        <c:v>190209.48905109486</c:v>
                      </c:pt>
                      <c:pt idx="11">
                        <c:v>188681.87347931875</c:v>
                      </c:pt>
                      <c:pt idx="12">
                        <c:v>195947.56690997566</c:v>
                      </c:pt>
                      <c:pt idx="13">
                        <c:v>202324.27353716557</c:v>
                      </c:pt>
                      <c:pt idx="14">
                        <c:v>203896.03523411005</c:v>
                      </c:pt>
                      <c:pt idx="15">
                        <c:v>205394.40316233662</c:v>
                      </c:pt>
                      <c:pt idx="16">
                        <c:v>209759.32053134876</c:v>
                      </c:pt>
                      <c:pt idx="17">
                        <c:v>213426.56539165371</c:v>
                      </c:pt>
                      <c:pt idx="18">
                        <c:v>216713.69497734902</c:v>
                      </c:pt>
                    </c:numCache>
                  </c:numRef>
                </c:val>
                <c:extLst xmlns:c15="http://schemas.microsoft.com/office/drawing/2012/chart">
                  <c:ext xmlns:c16="http://schemas.microsoft.com/office/drawing/2014/chart" uri="{C3380CC4-5D6E-409C-BE32-E72D297353CC}">
                    <c16:uniqueId val="{00000004-AD02-4943-A1A8-17384B14396B}"/>
                  </c:ext>
                </c:extLst>
              </c15:ser>
            </c15:filteredBarSeries>
          </c:ext>
        </c:extLst>
      </c:barChart>
      <c:lineChart>
        <c:grouping val="standard"/>
        <c:varyColors val="0"/>
        <c:ser>
          <c:idx val="1"/>
          <c:order val="1"/>
          <c:tx>
            <c:strRef>
              <c:f>'Data Dashboard'!$B$9</c:f>
              <c:strCache>
                <c:ptCount val="1"/>
                <c:pt idx="0">
                  <c:v>Utilisation Rate</c:v>
                </c:pt>
              </c:strCache>
              <c:extLst xmlns:c15="http://schemas.microsoft.com/office/drawing/2012/chart"/>
            </c:strRef>
          </c:tx>
          <c:spPr>
            <a:ln w="28575" cap="rnd">
              <a:solidFill>
                <a:schemeClr val="accent2"/>
              </a:solidFill>
              <a:round/>
            </a:ln>
            <a:effectLst/>
          </c:spPr>
          <c:marker>
            <c:symbol val="circle"/>
            <c:size val="7"/>
            <c:spPr>
              <a:solidFill>
                <a:schemeClr val="bg1"/>
              </a:solidFill>
              <a:ln w="9525">
                <a:solidFill>
                  <a:schemeClr val="accent2"/>
                </a:solidFill>
              </a:ln>
              <a:effectLst/>
            </c:spPr>
          </c:marker>
          <c:cat>
            <c:numRef>
              <c:f>'Data Dashboard'!$D$6:$V$6</c:f>
              <c:numCache>
                <c:formatCode>General</c:formatCode>
                <c:ptCount val="19"/>
                <c:pt idx="0">
                  <c:v>2011</c:v>
                </c:pt>
                <c:pt idx="1">
                  <c:v>2012</c:v>
                </c:pt>
                <c:pt idx="2">
                  <c:v>2013</c:v>
                </c:pt>
                <c:pt idx="3">
                  <c:v>2014</c:v>
                </c:pt>
                <c:pt idx="4">
                  <c:v>2015</c:v>
                </c:pt>
                <c:pt idx="5">
                  <c:v>2016</c:v>
                </c:pt>
                <c:pt idx="6">
                  <c:v>2017</c:v>
                </c:pt>
                <c:pt idx="7">
                  <c:v>2018</c:v>
                </c:pt>
                <c:pt idx="8">
                  <c:v>2019</c:v>
                </c:pt>
                <c:pt idx="9">
                  <c:v>2020</c:v>
                </c:pt>
                <c:pt idx="10">
                  <c:v>2021</c:v>
                </c:pt>
                <c:pt idx="11">
                  <c:v>2022</c:v>
                </c:pt>
                <c:pt idx="12">
                  <c:v>2023</c:v>
                </c:pt>
                <c:pt idx="13">
                  <c:v>2024</c:v>
                </c:pt>
                <c:pt idx="14">
                  <c:v>2025</c:v>
                </c:pt>
                <c:pt idx="15">
                  <c:v>2026</c:v>
                </c:pt>
                <c:pt idx="16">
                  <c:v>2027</c:v>
                </c:pt>
                <c:pt idx="17">
                  <c:v>2028</c:v>
                </c:pt>
                <c:pt idx="18">
                  <c:v>2029</c:v>
                </c:pt>
              </c:numCache>
            </c:numRef>
          </c:cat>
          <c:val>
            <c:numRef>
              <c:f>'Data Dashboard'!$D$9:$V$9</c:f>
              <c:numCache>
                <c:formatCode>0%</c:formatCode>
                <c:ptCount val="19"/>
                <c:pt idx="0">
                  <c:v>0.8373459135728808</c:v>
                </c:pt>
                <c:pt idx="1">
                  <c:v>0.84855388685274269</c:v>
                </c:pt>
                <c:pt idx="2">
                  <c:v>0.82795190005101793</c:v>
                </c:pt>
                <c:pt idx="3">
                  <c:v>0.81499026818165898</c:v>
                </c:pt>
                <c:pt idx="4">
                  <c:v>0.84690035946364717</c:v>
                </c:pt>
                <c:pt idx="5">
                  <c:v>0.8187888309324689</c:v>
                </c:pt>
                <c:pt idx="6">
                  <c:v>0.8000042899898564</c:v>
                </c:pt>
                <c:pt idx="7">
                  <c:v>0.7940666589799581</c:v>
                </c:pt>
                <c:pt idx="8">
                  <c:v>0.82031517601800896</c:v>
                </c:pt>
                <c:pt idx="9">
                  <c:v>0.84327239992256076</c:v>
                </c:pt>
                <c:pt idx="10">
                  <c:v>0.8348931353147333</c:v>
                </c:pt>
                <c:pt idx="11">
                  <c:v>0.80771610029801733</c:v>
                </c:pt>
                <c:pt idx="12">
                  <c:v>0.82080499078792524</c:v>
                </c:pt>
                <c:pt idx="13">
                  <c:v>0.83469463962943413</c:v>
                </c:pt>
                <c:pt idx="14">
                  <c:v>0.82659557697863251</c:v>
                </c:pt>
                <c:pt idx="15">
                  <c:v>0.81040394260944049</c:v>
                </c:pt>
                <c:pt idx="16">
                  <c:v>0.80706080975173</c:v>
                </c:pt>
                <c:pt idx="17">
                  <c:v>0.81301518528932426</c:v>
                </c:pt>
                <c:pt idx="18" formatCode="0.0%">
                  <c:v>0.82014463673103277</c:v>
                </c:pt>
              </c:numCache>
            </c:numRef>
          </c:val>
          <c:smooth val="1"/>
          <c:extLst>
            <c:ext xmlns:c16="http://schemas.microsoft.com/office/drawing/2014/chart" uri="{C3380CC4-5D6E-409C-BE32-E72D297353CC}">
              <c16:uniqueId val="{00000002-AD02-4943-A1A8-17384B14396B}"/>
            </c:ext>
          </c:extLst>
        </c:ser>
        <c:dLbls>
          <c:showLegendKey val="0"/>
          <c:showVal val="0"/>
          <c:showCatName val="0"/>
          <c:showSerName val="0"/>
          <c:showPercent val="0"/>
          <c:showBubbleSize val="0"/>
        </c:dLbls>
        <c:marker val="1"/>
        <c:smooth val="0"/>
        <c:axId val="787712639"/>
        <c:axId val="787709279"/>
      </c:lineChart>
      <c:catAx>
        <c:axId val="432412319"/>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432412799"/>
        <c:crosses val="autoZero"/>
        <c:auto val="1"/>
        <c:lblAlgn val="ctr"/>
        <c:lblOffset val="100"/>
        <c:noMultiLvlLbl val="0"/>
      </c:catAx>
      <c:valAx>
        <c:axId val="432412799"/>
        <c:scaling>
          <c:orientation val="minMax"/>
        </c:scaling>
        <c:delete val="0"/>
        <c:axPos val="l"/>
        <c:majorGridlines>
          <c:spPr>
            <a:ln w="9525" cap="flat" cmpd="sng" algn="ctr">
              <a:noFill/>
              <a:round/>
            </a:ln>
            <a:effectLst/>
          </c:spPr>
        </c:majorGridlines>
        <c:numFmt formatCode="#,##0;\-#,##0;\-;@\ \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432412319"/>
        <c:crosses val="autoZero"/>
        <c:crossBetween val="between"/>
      </c:valAx>
      <c:valAx>
        <c:axId val="78770927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crossAx val="787712639"/>
        <c:crosses val="max"/>
        <c:crossBetween val="between"/>
      </c:valAx>
      <c:catAx>
        <c:axId val="787712639"/>
        <c:scaling>
          <c:orientation val="minMax"/>
        </c:scaling>
        <c:delete val="1"/>
        <c:axPos val="b"/>
        <c:numFmt formatCode="General" sourceLinked="1"/>
        <c:majorTickMark val="out"/>
        <c:minorTickMark val="none"/>
        <c:tickLblPos val="nextTo"/>
        <c:crossAx val="787709279"/>
        <c:crosses val="autoZero"/>
        <c:auto val="1"/>
        <c:lblAlgn val="ctr"/>
        <c:lblOffset val="100"/>
        <c:noMultiLvlLbl val="0"/>
      </c:catAx>
      <c:spPr>
        <a:noFill/>
        <a:ln>
          <a:noFill/>
        </a:ln>
        <a:effectLst/>
      </c:spPr>
    </c:plotArea>
    <c:legend>
      <c:legendPos val="tr"/>
      <c:layout>
        <c:manualLayout>
          <c:xMode val="edge"/>
          <c:yMode val="edge"/>
          <c:x val="0.66960222362875821"/>
          <c:y val="5.3883633045529273E-3"/>
          <c:w val="0.3303977763712419"/>
          <c:h val="0.1780845679065483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solidFill>
            <a:schemeClr val="tx1"/>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1057275</xdr:colOff>
      <xdr:row>1</xdr:row>
      <xdr:rowOff>27475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76200" y="0"/>
          <a:ext cx="1057275" cy="11942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173182</xdr:colOff>
      <xdr:row>0</xdr:row>
      <xdr:rowOff>0</xdr:rowOff>
    </xdr:from>
    <xdr:to>
      <xdr:col>1</xdr:col>
      <xdr:colOff>722230</xdr:colOff>
      <xdr:row>4</xdr:row>
      <xdr:rowOff>57878</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173182" y="0"/>
          <a:ext cx="791689" cy="894285"/>
        </a:xfrm>
        <a:prstGeom prst="rect">
          <a:avLst/>
        </a:prstGeom>
      </xdr:spPr>
    </xdr:pic>
    <xdr:clientData/>
  </xdr:twoCellAnchor>
  <xdr:twoCellAnchor>
    <xdr:from>
      <xdr:col>1</xdr:col>
      <xdr:colOff>1394</xdr:colOff>
      <xdr:row>17</xdr:row>
      <xdr:rowOff>46225</xdr:rowOff>
    </xdr:from>
    <xdr:to>
      <xdr:col>12</xdr:col>
      <xdr:colOff>314227</xdr:colOff>
      <xdr:row>28</xdr:row>
      <xdr:rowOff>36700</xdr:rowOff>
    </xdr:to>
    <xdr:graphicFrame macro="">
      <xdr:nvGraphicFramePr>
        <xdr:cNvPr id="9" name="Chart 8">
          <a:extLst>
            <a:ext uri="{FF2B5EF4-FFF2-40B4-BE49-F238E27FC236}">
              <a16:creationId xmlns:a16="http://schemas.microsoft.com/office/drawing/2014/main" id="{00000000-0008-0000-01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18368</xdr:colOff>
      <xdr:row>17</xdr:row>
      <xdr:rowOff>45583</xdr:rowOff>
    </xdr:from>
    <xdr:to>
      <xdr:col>26</xdr:col>
      <xdr:colOff>29458</xdr:colOff>
      <xdr:row>28</xdr:row>
      <xdr:rowOff>38100</xdr:rowOff>
    </xdr:to>
    <xdr:graphicFrame macro="">
      <xdr:nvGraphicFramePr>
        <xdr:cNvPr id="10" name="Chart 9">
          <a:extLst>
            <a:ext uri="{FF2B5EF4-FFF2-40B4-BE49-F238E27FC236}">
              <a16:creationId xmlns:a16="http://schemas.microsoft.com/office/drawing/2014/main" id="{00000000-0008-0000-01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Brand Template">
      <a:dk1>
        <a:srgbClr val="000E24"/>
      </a:dk1>
      <a:lt1>
        <a:srgbClr val="FFFFFF"/>
      </a:lt1>
      <a:dk2>
        <a:srgbClr val="30A3FD"/>
      </a:dk2>
      <a:lt2>
        <a:srgbClr val="E8E8E8"/>
      </a:lt2>
      <a:accent1>
        <a:srgbClr val="18517F"/>
      </a:accent1>
      <a:accent2>
        <a:srgbClr val="61C0BA"/>
      </a:accent2>
      <a:accent3>
        <a:srgbClr val="BF59A6"/>
      </a:accent3>
      <a:accent4>
        <a:srgbClr val="F07169"/>
      </a:accent4>
      <a:accent5>
        <a:srgbClr val="8159A6"/>
      </a:accent5>
      <a:accent6>
        <a:srgbClr val="260936"/>
      </a:accent6>
      <a:hlink>
        <a:srgbClr val="46B3AD"/>
      </a:hlink>
      <a:folHlink>
        <a:srgbClr val="46B3AD"/>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pranshi.goyal@crugroup.com" TargetMode="External"/><Relationship Id="rId1" Type="http://schemas.openxmlformats.org/officeDocument/2006/relationships/hyperlink" Target="mailto:lea.ong@crugroup.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31AAE-0D91-45F2-8993-7E3C598AB402}">
  <sheetPr codeName="Sheet1">
    <tabColor theme="9"/>
  </sheetPr>
  <dimension ref="B1:C43"/>
  <sheetViews>
    <sheetView showGridLines="0" tabSelected="1" topLeftCell="A5" workbookViewId="0">
      <selection activeCell="B18" sqref="B18"/>
    </sheetView>
  </sheetViews>
  <sheetFormatPr defaultColWidth="9.33203125" defaultRowHeight="14" x14ac:dyDescent="0.3"/>
  <cols>
    <col min="1" max="1" width="1.33203125" style="78" customWidth="1"/>
    <col min="2" max="3" width="44" style="78" customWidth="1"/>
    <col min="4" max="4" width="43.6640625" style="78" customWidth="1"/>
    <col min="5" max="5" width="44" style="78" customWidth="1"/>
    <col min="6" max="16384" width="9.33203125" style="78"/>
  </cols>
  <sheetData>
    <row r="1" spans="2:3" ht="92.25" customHeight="1" x14ac:dyDescent="0.3">
      <c r="B1" s="216"/>
      <c r="C1" s="216"/>
    </row>
    <row r="2" spans="2:3" ht="23" x14ac:dyDescent="0.5">
      <c r="B2" s="79" t="s">
        <v>0</v>
      </c>
      <c r="C2" s="216"/>
    </row>
    <row r="3" spans="2:3" x14ac:dyDescent="0.3">
      <c r="B3" s="80">
        <v>45741</v>
      </c>
      <c r="C3" s="216"/>
    </row>
    <row r="4" spans="2:3" x14ac:dyDescent="0.3">
      <c r="B4" s="81"/>
      <c r="C4" s="216"/>
    </row>
    <row r="5" spans="2:3" x14ac:dyDescent="0.3">
      <c r="B5" s="82" t="s">
        <v>1</v>
      </c>
      <c r="C5" s="216"/>
    </row>
    <row r="6" spans="2:3" x14ac:dyDescent="0.3">
      <c r="B6" s="83" t="s">
        <v>2</v>
      </c>
      <c r="C6" s="216"/>
    </row>
    <row r="7" spans="2:3" x14ac:dyDescent="0.3">
      <c r="B7" s="83" t="s">
        <v>3</v>
      </c>
      <c r="C7" s="216"/>
    </row>
    <row r="8" spans="2:3" x14ac:dyDescent="0.3">
      <c r="B8" s="84" t="s">
        <v>4</v>
      </c>
      <c r="C8" s="216"/>
    </row>
    <row r="9" spans="2:3" x14ac:dyDescent="0.3">
      <c r="B9" s="82"/>
      <c r="C9" s="216"/>
    </row>
    <row r="10" spans="2:3" x14ac:dyDescent="0.3">
      <c r="B10" s="83" t="s">
        <v>5</v>
      </c>
      <c r="C10" s="216"/>
    </row>
    <row r="11" spans="2:3" x14ac:dyDescent="0.3">
      <c r="B11" s="83" t="s">
        <v>6</v>
      </c>
      <c r="C11" s="83"/>
    </row>
    <row r="12" spans="2:3" x14ac:dyDescent="0.3">
      <c r="B12" s="84" t="s">
        <v>7</v>
      </c>
      <c r="C12" s="85"/>
    </row>
    <row r="13" spans="2:3" x14ac:dyDescent="0.3">
      <c r="B13" s="84"/>
      <c r="C13" s="85"/>
    </row>
    <row r="14" spans="2:3" x14ac:dyDescent="0.3">
      <c r="B14" s="83" t="s">
        <v>8</v>
      </c>
      <c r="C14" s="85"/>
    </row>
    <row r="15" spans="2:3" x14ac:dyDescent="0.3">
      <c r="B15" s="83" t="s">
        <v>3</v>
      </c>
      <c r="C15" s="85"/>
    </row>
    <row r="16" spans="2:3" x14ac:dyDescent="0.3">
      <c r="B16" s="84" t="s">
        <v>9</v>
      </c>
      <c r="C16" s="85"/>
    </row>
    <row r="17" spans="2:3" x14ac:dyDescent="0.3">
      <c r="B17" s="86"/>
      <c r="C17" s="85"/>
    </row>
    <row r="18" spans="2:3" x14ac:dyDescent="0.3">
      <c r="B18" s="88" t="s">
        <v>416</v>
      </c>
      <c r="C18" s="216"/>
    </row>
    <row r="19" spans="2:3" ht="60" x14ac:dyDescent="0.3">
      <c r="B19" s="89" t="s">
        <v>10</v>
      </c>
      <c r="C19" s="216"/>
    </row>
    <row r="20" spans="2:3" x14ac:dyDescent="0.3">
      <c r="B20" s="90"/>
      <c r="C20" s="216"/>
    </row>
    <row r="21" spans="2:3" x14ac:dyDescent="0.3">
      <c r="B21" s="87"/>
      <c r="C21" s="216"/>
    </row>
    <row r="22" spans="2:3" x14ac:dyDescent="0.3">
      <c r="B22" s="87"/>
      <c r="C22" s="216"/>
    </row>
    <row r="25" spans="2:3" x14ac:dyDescent="0.3">
      <c r="B25" s="90"/>
      <c r="C25" s="216"/>
    </row>
    <row r="26" spans="2:3" x14ac:dyDescent="0.3">
      <c r="B26" s="87"/>
      <c r="C26" s="216"/>
    </row>
    <row r="27" spans="2:3" x14ac:dyDescent="0.3">
      <c r="B27" s="217"/>
      <c r="C27" s="216"/>
    </row>
    <row r="31" spans="2:3" ht="18" x14ac:dyDescent="0.4">
      <c r="B31" s="91"/>
      <c r="C31" s="216"/>
    </row>
    <row r="32" spans="2:3" x14ac:dyDescent="0.3">
      <c r="B32" s="90"/>
      <c r="C32" s="216"/>
    </row>
    <row r="33" spans="2:3" x14ac:dyDescent="0.3">
      <c r="B33" s="90"/>
      <c r="C33" s="216"/>
    </row>
    <row r="34" spans="2:3" x14ac:dyDescent="0.3">
      <c r="B34" s="90"/>
      <c r="C34" s="216"/>
    </row>
    <row r="35" spans="2:3" x14ac:dyDescent="0.3">
      <c r="B35" s="90"/>
      <c r="C35" s="216"/>
    </row>
    <row r="36" spans="2:3" x14ac:dyDescent="0.3">
      <c r="B36" s="90"/>
      <c r="C36" s="216"/>
    </row>
    <row r="37" spans="2:3" x14ac:dyDescent="0.3">
      <c r="B37" s="90"/>
      <c r="C37" s="216"/>
    </row>
    <row r="38" spans="2:3" x14ac:dyDescent="0.3">
      <c r="B38" s="90"/>
      <c r="C38" s="92"/>
    </row>
    <row r="39" spans="2:3" x14ac:dyDescent="0.3">
      <c r="B39" s="90"/>
      <c r="C39" s="92"/>
    </row>
    <row r="40" spans="2:3" x14ac:dyDescent="0.3">
      <c r="B40" s="90"/>
      <c r="C40" s="92"/>
    </row>
    <row r="41" spans="2:3" x14ac:dyDescent="0.3">
      <c r="B41" s="90"/>
      <c r="C41" s="92"/>
    </row>
    <row r="42" spans="2:3" x14ac:dyDescent="0.3">
      <c r="B42" s="90"/>
      <c r="C42" s="92"/>
    </row>
    <row r="43" spans="2:3" x14ac:dyDescent="0.3">
      <c r="B43" s="90"/>
      <c r="C43" s="92"/>
    </row>
  </sheetData>
  <hyperlinks>
    <hyperlink ref="B8" r:id="rId1" xr:uid="{4CD0E604-4CC8-4EB3-8E95-DA68644EE8F3}"/>
    <hyperlink ref="B16" r:id="rId2" xr:uid="{A9C79D64-2249-4B99-BC43-8AB814D5AB51}"/>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E6148-FEE0-4BD9-9CC8-B93BF9821507}">
  <sheetPr codeName="Sheet2">
    <tabColor theme="9" tint="0.749992370372631"/>
  </sheetPr>
  <dimension ref="A1:XFC223"/>
  <sheetViews>
    <sheetView showGridLines="0" zoomScale="66" zoomScaleNormal="85" workbookViewId="0">
      <selection activeCell="X11" sqref="X11"/>
    </sheetView>
  </sheetViews>
  <sheetFormatPr defaultColWidth="13" defaultRowHeight="10" x14ac:dyDescent="0.2"/>
  <cols>
    <col min="1" max="1" width="4.33203125" style="54" customWidth="1"/>
    <col min="2" max="2" width="27.33203125" style="1" customWidth="1"/>
    <col min="3" max="3" width="3.33203125" style="1" customWidth="1"/>
    <col min="4" max="17" width="10" style="1" customWidth="1"/>
    <col min="18" max="19" width="11.33203125" style="1" customWidth="1"/>
    <col min="20" max="23" width="10" style="1" customWidth="1"/>
    <col min="24" max="24" width="15.33203125" style="1" customWidth="1"/>
    <col min="25" max="25" width="22.33203125" style="1" customWidth="1"/>
    <col min="26" max="26" width="24.33203125" style="1" customWidth="1"/>
    <col min="27" max="27" width="48.109375" style="1" customWidth="1"/>
    <col min="28" max="38" width="48.33203125" style="1" hidden="1" customWidth="1"/>
    <col min="39" max="39" width="48.33203125" style="2" hidden="1" customWidth="1"/>
    <col min="40" max="40" width="22.33203125" style="3" hidden="1" customWidth="1"/>
    <col min="41" max="41" width="48.33203125" style="2" hidden="1" customWidth="1"/>
    <col min="42" max="42" width="48.33203125" style="1" hidden="1" customWidth="1"/>
    <col min="43" max="16383" width="0" style="1" hidden="1" customWidth="1"/>
    <col min="16384" max="16384" width="8" style="1" hidden="1" customWidth="1"/>
  </cols>
  <sheetData>
    <row r="1" spans="1:40" ht="30" customHeight="1" x14ac:dyDescent="0.4">
      <c r="A1" s="53"/>
    </row>
    <row r="2" spans="1:40" ht="15" customHeight="1" x14ac:dyDescent="0.3">
      <c r="C2" s="4">
        <v>1</v>
      </c>
      <c r="D2" s="4" t="s">
        <v>11</v>
      </c>
      <c r="E2" s="4"/>
      <c r="F2" s="4"/>
      <c r="G2" s="4"/>
      <c r="H2" s="4"/>
      <c r="I2" s="4"/>
      <c r="J2" s="4"/>
      <c r="K2" s="4"/>
      <c r="L2" s="4"/>
      <c r="M2" s="4"/>
      <c r="N2" s="4"/>
      <c r="O2" s="4"/>
      <c r="Y2" s="5" t="s">
        <v>12</v>
      </c>
      <c r="Z2" s="6">
        <v>2024</v>
      </c>
    </row>
    <row r="3" spans="1:40" ht="15" customHeight="1" x14ac:dyDescent="0.3">
      <c r="C3" s="4">
        <v>2</v>
      </c>
      <c r="D3" s="4" t="s">
        <v>13</v>
      </c>
      <c r="E3" s="4"/>
      <c r="F3" s="4"/>
      <c r="G3" s="4"/>
      <c r="H3" s="4"/>
      <c r="I3" s="4"/>
      <c r="J3" s="4"/>
      <c r="K3" s="4"/>
      <c r="L3" s="4"/>
      <c r="M3" s="4"/>
      <c r="N3" s="4"/>
      <c r="O3" s="4"/>
      <c r="Y3" s="5" t="s">
        <v>14</v>
      </c>
      <c r="Z3" s="67">
        <v>2029</v>
      </c>
      <c r="AL3" s="7"/>
      <c r="AN3" s="8"/>
    </row>
    <row r="4" spans="1:40" ht="7.25" customHeight="1" x14ac:dyDescent="0.2">
      <c r="N4" s="9"/>
      <c r="S4" s="9"/>
      <c r="AE4" s="9"/>
      <c r="AF4" s="9"/>
      <c r="AG4" s="9"/>
      <c r="AL4" s="7"/>
      <c r="AN4" s="8"/>
    </row>
    <row r="5" spans="1:40" ht="18" customHeight="1" thickBot="1" x14ac:dyDescent="0.25">
      <c r="B5" s="10" t="str">
        <f>"'000 metric tonnes"</f>
        <v>'000 metric tonnes</v>
      </c>
      <c r="C5" s="11"/>
      <c r="M5" s="64"/>
      <c r="N5" s="64"/>
      <c r="O5" s="9"/>
      <c r="P5" s="9"/>
      <c r="Q5" s="9"/>
      <c r="R5" s="9"/>
      <c r="S5" s="64"/>
      <c r="AL5" s="7"/>
      <c r="AN5" s="40"/>
    </row>
    <row r="6" spans="1:40" ht="18" customHeight="1" thickBot="1" x14ac:dyDescent="0.25">
      <c r="B6" s="12" t="s">
        <v>15</v>
      </c>
      <c r="C6" s="13"/>
      <c r="D6" s="14">
        <v>2011</v>
      </c>
      <c r="E6" s="15">
        <v>2012</v>
      </c>
      <c r="F6" s="15">
        <v>2013</v>
      </c>
      <c r="G6" s="15">
        <v>2014</v>
      </c>
      <c r="H6" s="15">
        <v>2015</v>
      </c>
      <c r="I6" s="15">
        <v>2016</v>
      </c>
      <c r="J6" s="15">
        <v>2017</v>
      </c>
      <c r="K6" s="15">
        <v>2018</v>
      </c>
      <c r="L6" s="15">
        <v>2019</v>
      </c>
      <c r="M6" s="15">
        <v>2020</v>
      </c>
      <c r="N6" s="15">
        <v>2021</v>
      </c>
      <c r="O6" s="15">
        <v>2022</v>
      </c>
      <c r="P6" s="15">
        <v>2023</v>
      </c>
      <c r="Q6" s="15">
        <v>2024</v>
      </c>
      <c r="R6" s="15">
        <v>2025</v>
      </c>
      <c r="S6" s="15">
        <v>2026</v>
      </c>
      <c r="T6" s="15">
        <v>2027</v>
      </c>
      <c r="U6" s="15">
        <v>2028</v>
      </c>
      <c r="V6" s="16">
        <v>2029</v>
      </c>
      <c r="W6" s="73"/>
      <c r="X6" s="17" t="s">
        <v>16</v>
      </c>
      <c r="Y6" s="17" t="str">
        <f>"Δ "&amp;$Z$2&amp;" - "&amp;$Z$3</f>
        <v>Δ 2024 - 2029</v>
      </c>
      <c r="Z6" s="18" t="str">
        <f>CONCATENATE("CAGR ",$Z$2," - ",$Z$3)</f>
        <v>CAGR 2024 - 2029</v>
      </c>
      <c r="AL6" s="19"/>
      <c r="AN6" s="39"/>
    </row>
    <row r="7" spans="1:40" ht="11.25" customHeight="1" thickBot="1" x14ac:dyDescent="0.25">
      <c r="C7" s="11"/>
      <c r="D7" s="33"/>
      <c r="E7" s="33"/>
      <c r="F7" s="33"/>
      <c r="G7" s="33"/>
      <c r="H7" s="33"/>
      <c r="I7" s="33"/>
      <c r="J7" s="33"/>
      <c r="K7" s="33"/>
      <c r="L7" s="33"/>
      <c r="M7" s="33"/>
      <c r="N7" s="33"/>
      <c r="O7" s="33"/>
      <c r="P7" s="55"/>
      <c r="Q7" s="33"/>
      <c r="R7" s="33"/>
      <c r="S7" s="33"/>
      <c r="T7" s="33"/>
      <c r="U7" s="33"/>
      <c r="V7" s="33"/>
      <c r="W7" s="33"/>
      <c r="AL7" s="19"/>
      <c r="AN7" s="39"/>
    </row>
    <row r="8" spans="1:40" ht="15" customHeight="1" x14ac:dyDescent="0.2">
      <c r="B8" s="20" t="s">
        <v>17</v>
      </c>
      <c r="C8" s="11"/>
      <c r="D8" s="37">
        <f>INDEX(Capacity!$C$6:$U$210,MATCH('Data Dashboard'!$B$6,Capacity!$C$6:$C$210,0),MATCH(Capacity!D$6,Capacity!$C$6:$V$6,0))</f>
        <v>198952.12853429391</v>
      </c>
      <c r="E8" s="38">
        <f>INDEX(Capacity!$C$6:$V$210,MATCH('Data Dashboard'!$B$6,Capacity!$C$6:$C$210,0),MATCH(Capacity!E$6,Capacity!$C$6:$V$6,0))</f>
        <v>203218.12853429391</v>
      </c>
      <c r="F8" s="38">
        <f>INDEX(Capacity!$C$6:$V$210,MATCH('Data Dashboard'!$B$6,Capacity!$C$6:$C$210,0),MATCH(Capacity!F$6,Capacity!$C$6:$V$6,0))</f>
        <v>211317.82843439214</v>
      </c>
      <c r="G8" s="38">
        <f>INDEX(Capacity!$C$6:$V$210,MATCH('Data Dashboard'!$B$6,Capacity!$C$6:$C$210,0),MATCH(Capacity!G$6,Capacity!$C$6:$V$6,0))</f>
        <v>212082.92891643275</v>
      </c>
      <c r="H8" s="38">
        <f>INDEX(Capacity!$C$6:$V$210,MATCH('Data Dashboard'!$B$6,Capacity!$C$6:$C$210,0),MATCH(Capacity!H$6,Capacity!$C$6:$V$6,0))</f>
        <v>214309.20192421548</v>
      </c>
      <c r="I8" s="38">
        <f>INDEX(Capacity!$C$6:$V$210,MATCH('Data Dashboard'!$B$6,Capacity!$C$6:$C$210,0),MATCH(Capacity!I$6,Capacity!$C$6:$V$6,0))</f>
        <v>219168.74403826584</v>
      </c>
      <c r="J8" s="38">
        <f>INDEX(Capacity!$C$6:$V$210,MATCH('Data Dashboard'!$B$6,Capacity!$C$6:$C$210,0),MATCH(Capacity!J$6,Capacity!$C$6:$V$6,0))</f>
        <v>224603.72257268487</v>
      </c>
      <c r="K8" s="38">
        <f>INDEX(Capacity!$C$6:$V$210,MATCH('Data Dashboard'!$B$6,Capacity!$C$6:$C$210,0),MATCH(Capacity!K$6,Capacity!$C$6:$V$6,0))</f>
        <v>227099.91352060169</v>
      </c>
      <c r="L8" s="38">
        <f>INDEX(Capacity!$C$6:$V$210,MATCH('Data Dashboard'!$B$6,Capacity!$C$6:$C$210,0),MATCH(Capacity!L$6,Capacity!$C$6:$V$6,0))</f>
        <v>228261.69860968168</v>
      </c>
      <c r="M8" s="38">
        <f>INDEX(Capacity!$C$6:$V$210,MATCH('Data Dashboard'!$B$6,Capacity!$C$6:$C$210,0),MATCH(Capacity!M$6,Capacity!$C$6:$V$6,0))</f>
        <v>226918.95029702201</v>
      </c>
      <c r="N8" s="38">
        <f>INDEX(Capacity!$C$6:$V$210,MATCH('Data Dashboard'!$B$6,Capacity!$C$6:$C$210,0),MATCH(Capacity!N$6,Capacity!$C$6:$V$6,0))</f>
        <v>227824.9526861792</v>
      </c>
      <c r="O8" s="38">
        <f>INDEX(Capacity!$C$6:$V$210,MATCH('Data Dashboard'!$B$6,Capacity!$C$6:$C$210,0),MATCH(Capacity!O$6,Capacity!$C$6:$V$6,0))</f>
        <v>233599.24781702645</v>
      </c>
      <c r="P8" s="38">
        <f>INDEX(Capacity!$C$6:$V$210,MATCH('Data Dashboard'!$B$6,Capacity!$C$6:$C$210,0),MATCH(Capacity!P$6,Capacity!$C$6:$V$6,0))</f>
        <v>238726.23919644841</v>
      </c>
      <c r="Q8" s="38">
        <f>INDEX(Capacity!$C$6:$V$210,MATCH('Data Dashboard'!$B$6,Capacity!$C$6:$C$210,0),MATCH(Capacity!Q$6,Capacity!$C$6:$V$6,0))</f>
        <v>242393.09496877147</v>
      </c>
      <c r="R8" s="38">
        <f>INDEX(Capacity!$C$6:$V$210,MATCH('Data Dashboard'!$B$6,Capacity!$C$6:$C$210,0),MATCH(Capacity!R$6,Capacity!$C$6:$V$6,0))</f>
        <v>246669.792470682</v>
      </c>
      <c r="S8" s="38">
        <f>INDEX(Capacity!$C$6:$V$210,MATCH('Data Dashboard'!$B$6,Capacity!$C$6:$C$210,0),MATCH(Capacity!S$6,Capacity!$C$6:$V$6,0))</f>
        <v>253446.64012740654</v>
      </c>
      <c r="T8" s="38">
        <f>INDEX(Capacity!$C$6:$V$210,MATCH('Data Dashboard'!$B$6,Capacity!$C$6:$C$210,0),MATCH(Capacity!T$6,Capacity!$C$6:$V$6,0))</f>
        <v>259904.80012355669</v>
      </c>
      <c r="U8" s="38">
        <f>INDEX(Capacity!$C$6:$V$210,MATCH('Data Dashboard'!$B$6,Capacity!$C$6:$C$210,0),MATCH(Capacity!U$6,Capacity!$C$6:$V$6,0))</f>
        <v>262512.80011769087</v>
      </c>
      <c r="V8" s="58">
        <f>INDEX(Capacity!$C$6:$V$210,MATCH('Data Dashboard'!$B$6,Capacity!$C$6:$C$210,0),MATCH(Capacity!V$6,Capacity!$C$6:$V$6,0))</f>
        <v>264238.30011267716</v>
      </c>
      <c r="W8" s="70"/>
      <c r="X8" s="21"/>
      <c r="Y8" s="21">
        <f>IFERROR((INDEX($A$1:$V$16,ROW($A8),$Z$3-2007)-INDEX($A$1:$V$16,ROW($A8),$Z$2-2007)),"")</f>
        <v>21845.205143905681</v>
      </c>
      <c r="Z8" s="22">
        <f>IFERROR((INDEX($A$1:$V$12,ROW($A8),$Z$3-2007)/INDEX($A$1:$V$12,ROW($A8),$Z$2-2007))^(1/($Z$3-$Z$2))-1,"")</f>
        <v>1.7407897745344236E-2</v>
      </c>
      <c r="AN8" s="39"/>
    </row>
    <row r="9" spans="1:40" ht="15" customHeight="1" x14ac:dyDescent="0.2">
      <c r="B9" s="23" t="s">
        <v>18</v>
      </c>
      <c r="C9" s="11"/>
      <c r="D9" s="41">
        <f>INDEX('Operating Rates'!$C$6:$V$210,MATCH('Data Dashboard'!$B$6,'Operating Rates'!$C$6:$C$210,0),MATCH('Operating Rates'!D$6,'Operating Rates'!$C$6:$V$6,0))</f>
        <v>0.8373459135728808</v>
      </c>
      <c r="E9" s="42">
        <f>INDEX('Operating Rates'!$C$6:$V$210,MATCH('Data Dashboard'!$B$6,'Operating Rates'!$C$6:$C$210,0),MATCH('Operating Rates'!E$6,'Operating Rates'!$C$6:$V$6,0))</f>
        <v>0.84855388685274269</v>
      </c>
      <c r="F9" s="42">
        <f>INDEX('Operating Rates'!$C$6:$V$210,MATCH('Data Dashboard'!$B$6,'Operating Rates'!$C$6:$C$210,0),MATCH('Operating Rates'!F$6,'Operating Rates'!$C$6:$V$6,0))</f>
        <v>0.82795190005101793</v>
      </c>
      <c r="G9" s="42">
        <f>INDEX('Operating Rates'!$C$6:$V$210,MATCH('Data Dashboard'!$B$6,'Operating Rates'!$C$6:$C$210,0),MATCH('Operating Rates'!G$6,'Operating Rates'!$C$6:$V$6,0))</f>
        <v>0.81499026818165898</v>
      </c>
      <c r="H9" s="42">
        <f>INDEX('Operating Rates'!$C$6:$V$210,MATCH('Data Dashboard'!$B$6,'Operating Rates'!$C$6:$C$210,0),MATCH('Operating Rates'!H$6,'Operating Rates'!$C$6:$V$6,0))</f>
        <v>0.84690035946364717</v>
      </c>
      <c r="I9" s="42">
        <f>INDEX('Operating Rates'!$C$6:$V$210,MATCH('Data Dashboard'!$B$6,'Operating Rates'!$C$6:$C$210,0),MATCH('Operating Rates'!I$6,'Operating Rates'!$C$6:$V$6,0))</f>
        <v>0.8187888309324689</v>
      </c>
      <c r="J9" s="42">
        <f>INDEX('Operating Rates'!$C$6:$V$210,MATCH('Data Dashboard'!$B$6,'Operating Rates'!$C$6:$C$210,0),MATCH('Operating Rates'!J$6,'Operating Rates'!$C$6:$V$6,0))</f>
        <v>0.8000042899898564</v>
      </c>
      <c r="K9" s="42">
        <f>INDEX('Operating Rates'!$C$6:$V$210,MATCH('Data Dashboard'!$B$6,'Operating Rates'!$C$6:$C$210,0),MATCH('Operating Rates'!K$6,'Operating Rates'!$C$6:$V$6,0))</f>
        <v>0.7940666589799581</v>
      </c>
      <c r="L9" s="42">
        <f>INDEX('Operating Rates'!$C$6:$V$210,MATCH('Data Dashboard'!$B$6,'Operating Rates'!$C$6:$C$210,0),MATCH('Operating Rates'!L$6,'Operating Rates'!$C$6:$V$6,0))</f>
        <v>0.82031517601800896</v>
      </c>
      <c r="M9" s="42">
        <f>INDEX('Operating Rates'!$C$6:$V$210,MATCH('Data Dashboard'!$B$6,'Operating Rates'!$C$6:$C$210,0),MATCH('Operating Rates'!M$6,'Operating Rates'!$C$6:$V$6,0))</f>
        <v>0.84327239992256076</v>
      </c>
      <c r="N9" s="42">
        <f>INDEX('Operating Rates'!$C$6:$V$210,MATCH('Data Dashboard'!$B$6,'Operating Rates'!$C$6:$C$210,0),MATCH('Operating Rates'!N$6,'Operating Rates'!$C$6:$V$6,0))</f>
        <v>0.8348931353147333</v>
      </c>
      <c r="O9" s="42">
        <f>INDEX('Operating Rates'!$C$6:$V$210,MATCH('Data Dashboard'!$B$6,'Operating Rates'!$C$6:$C$210,0),MATCH('Operating Rates'!O$6,'Operating Rates'!$C$6:$V$6,0))</f>
        <v>0.80771610029801733</v>
      </c>
      <c r="P9" s="42">
        <f>INDEX('Operating Rates'!$C$6:$V$210,MATCH('Data Dashboard'!$B$6,'Operating Rates'!$C$6:$C$210,0),MATCH('Operating Rates'!P$6,'Operating Rates'!$C$6:$V$6,0))</f>
        <v>0.82080499078792524</v>
      </c>
      <c r="Q9" s="42">
        <f>INDEX('Operating Rates'!$C$6:$V$210,MATCH('Data Dashboard'!$B$6,'Operating Rates'!$C$6:$C$210,0),MATCH('Operating Rates'!Q$6,'Operating Rates'!$C$6:$V$6,0))</f>
        <v>0.83469463962943413</v>
      </c>
      <c r="R9" s="42">
        <f>INDEX('Operating Rates'!$C$6:$V$210,MATCH('Data Dashboard'!$B$6,'Operating Rates'!$C$6:$C$210,0),MATCH('Operating Rates'!R$6,'Operating Rates'!$C$6:$V$6,0))</f>
        <v>0.82659557697863251</v>
      </c>
      <c r="S9" s="42">
        <f>INDEX('Operating Rates'!$C$6:$V$210,MATCH('Data Dashboard'!$B$6,'Operating Rates'!$C$6:$C$210,0),MATCH('Operating Rates'!S$6,'Operating Rates'!$C$6:$V$6,0))</f>
        <v>0.81040394260944049</v>
      </c>
      <c r="T9" s="42">
        <f>INDEX('Operating Rates'!$C$6:$V$210,MATCH('Data Dashboard'!$B$6,'Operating Rates'!$C$6:$C$210,0),MATCH('Operating Rates'!T$6,'Operating Rates'!$C$6:$V$6,0))</f>
        <v>0.80706080975173</v>
      </c>
      <c r="U9" s="42">
        <f>INDEX('Operating Rates'!$C$6:$V$210,MATCH('Data Dashboard'!$B$6,'Operating Rates'!$C$6:$C$210,0),MATCH('Operating Rates'!U$6,'Operating Rates'!$C$6:$V$6,0))</f>
        <v>0.81301518528932426</v>
      </c>
      <c r="V9" s="59">
        <f>INDEX('Operating Rates'!$C$6:$V$210,MATCH('Data Dashboard'!$B$6,'Operating Rates'!$C$6:$C$210,0),MATCH('Operating Rates'!V$6,'Operating Rates'!$C$6:$V$6,0))</f>
        <v>0.82014463673103277</v>
      </c>
      <c r="W9" s="71"/>
      <c r="X9" s="21"/>
      <c r="Y9" s="21">
        <f t="shared" ref="Y9:Y11" si="0">IFERROR((INDEX($A$1:$V$16,ROW($A9),$Z$3-2007)-INDEX($A$1:$V$16,ROW($A9),$Z$2-2007)),"")</f>
        <v>-1.455000289840136E-2</v>
      </c>
      <c r="Z9" s="22">
        <f>IFERROR((INDEX($A$1:$V$12,ROW($A9),$Z$3-2007)/INDEX($A$1:$V$12,ROW($A9),$Z$2-2007))^(1/($Z$3-$Z$2))-1,"")</f>
        <v>-3.5108716192673306E-3</v>
      </c>
      <c r="AK9" s="24"/>
      <c r="AL9" s="24"/>
      <c r="AN9" s="39"/>
    </row>
    <row r="10" spans="1:40" ht="15" customHeight="1" x14ac:dyDescent="0.2">
      <c r="B10" s="49" t="s">
        <v>19</v>
      </c>
      <c r="C10" s="50"/>
      <c r="D10" s="51">
        <f>INDEX(Production!$C$6:$V$210,MATCH('Data Dashboard'!$B$6,Production!$C$6:$C$210,0),MATCH(Production!D$6,Production!$C$6:$V$6,0))</f>
        <v>166591.75182481753</v>
      </c>
      <c r="E10" s="52">
        <f>INDEX(Production!$C$6:$V$210,MATCH('Data Dashboard'!$B$6,Production!$C$6:$C$210,0),MATCH(Production!E$6,Production!$C$6:$V$6,0))</f>
        <v>172441.53284671536</v>
      </c>
      <c r="F10" s="52">
        <f>INDEX(Production!$C$6:$V$210,MATCH('Data Dashboard'!$B$6,Production!$C$6:$C$210,0),MATCH(Production!F$6,Production!$C$6:$V$6,0))</f>
        <v>174960.99756690999</v>
      </c>
      <c r="G10" s="52">
        <f>INDEX(Production!$C$6:$V$210,MATCH('Data Dashboard'!$B$6,Production!$C$6:$C$210,0),MATCH(Production!G$6,Production!$C$6:$V$6,0))</f>
        <v>172845.52311435525</v>
      </c>
      <c r="H10" s="52">
        <f>INDEX(Production!$C$6:$V$210,MATCH('Data Dashboard'!$B$6,Production!$C$6:$C$210,0),MATCH(Production!H$6,Production!$C$6:$V$6,0))</f>
        <v>181498.54014598543</v>
      </c>
      <c r="I10" s="52">
        <f>INDEX(Production!$C$6:$V$210,MATCH('Data Dashboard'!$B$6,Production!$C$6:$C$210,0),MATCH(Production!I$6,Production!$C$6:$V$6,0))</f>
        <v>179452.91970802919</v>
      </c>
      <c r="J10" s="52">
        <f>INDEX(Production!$C$6:$V$210,MATCH('Data Dashboard'!$B$6,Production!$C$6:$C$210,0),MATCH(Production!J$6,Production!$C$6:$V$6,0))</f>
        <v>179683.94160583944</v>
      </c>
      <c r="K10" s="52">
        <f>INDEX(Production!$C$6:$V$210,MATCH('Data Dashboard'!$B$6,Production!$C$6:$C$210,0),MATCH(Production!K$6,Production!$C$6:$V$6,0))</f>
        <v>180332.46958394159</v>
      </c>
      <c r="L10" s="52">
        <f>INDEX(Production!$C$6:$V$210,MATCH('Data Dashboard'!$B$6,Production!$C$6:$C$210,0),MATCH(Production!L$6,Production!$C$6:$V$6,0))</f>
        <v>187246.53547317075</v>
      </c>
      <c r="M10" s="52">
        <f>INDEX(Production!$C$6:$V$210,MATCH('Data Dashboard'!$B$6,Production!$C$6:$C$210,0),MATCH(Production!M$6,Production!$C$6:$V$6,0))</f>
        <v>191354.48780487804</v>
      </c>
      <c r="N10" s="52">
        <f>INDEX(Production!$C$6:$V$210,MATCH('Data Dashboard'!$B$6,Production!$C$6:$C$210,0),MATCH(Production!N$6,Production!$C$6:$V$6,0))</f>
        <v>190209.48905109492</v>
      </c>
      <c r="O10" s="52">
        <f>INDEX(Production!$C$6:$V$210,MATCH('Data Dashboard'!$B$6,Production!$C$6:$C$210,0),MATCH(Production!O$6,Production!$C$6:$V$6,0))</f>
        <v>188681.87347931875</v>
      </c>
      <c r="P10" s="52">
        <f>INDEX(Production!$C$6:$V$210,MATCH('Data Dashboard'!$B$6,Production!$C$6:$C$210,0),MATCH(Production!P$6,Production!$C$6:$V$6,0))</f>
        <v>195947.68856447688</v>
      </c>
      <c r="Q10" s="52">
        <f>INDEX(Production!$C$6:$V$210,MATCH('Data Dashboard'!$B$6,Production!$C$6:$C$210,0),MATCH(Production!Q$6,Production!$C$6:$V$6,0))</f>
        <v>202324.21705362192</v>
      </c>
      <c r="R10" s="52">
        <f>INDEX(Production!$C$6:$V$210,MATCH('Data Dashboard'!$B$6,Production!$C$6:$C$210,0),MATCH(Production!R$6,Production!$C$6:$V$6,0))</f>
        <v>203896.15943050294</v>
      </c>
      <c r="S10" s="52">
        <f>INDEX(Production!$C$6:$V$210,MATCH('Data Dashboard'!$B$6,Production!$C$6:$C$210,0),MATCH(Production!S$6,Production!$C$6:$V$6,0))</f>
        <v>205394.15640036628</v>
      </c>
      <c r="T10" s="52">
        <f>INDEX(Production!$C$6:$V$210,MATCH('Data Dashboard'!$B$6,Production!$C$6:$C$210,0),MATCH(Production!T$6,Production!$C$6:$V$6,0))</f>
        <v>209758.97844607919</v>
      </c>
      <c r="U10" s="52">
        <f>INDEX(Production!$C$6:$V$210,MATCH('Data Dashboard'!$B$6,Production!$C$6:$C$210,0),MATCH(Production!U$6,Production!$C$6:$V$6,0))</f>
        <v>213426.8928285038</v>
      </c>
      <c r="V10" s="60">
        <f>INDEX(Production!$C$6:$V$210,MATCH('Data Dashboard'!$B$6,Production!$C$6:$C$210,0),MATCH(Production!V$6,Production!$C$6:$V$6,0))</f>
        <v>216713.62465633723</v>
      </c>
      <c r="W10" s="72"/>
      <c r="X10" s="21"/>
      <c r="Y10" s="21">
        <f t="shared" si="0"/>
        <v>14389.407602715306</v>
      </c>
      <c r="Z10" s="22">
        <f>IFERROR((INDEX($A$1:$V$12,ROW($A10),$Z$3-2007)/INDEX($A$1:$V$12,ROW($A10),$Z$2-2007))^(1/($Z$3-$Z$2))-1,"")</f>
        <v>1.3835909231931787E-2</v>
      </c>
      <c r="AK10" s="25"/>
      <c r="AL10" s="25"/>
      <c r="AN10" s="40"/>
    </row>
    <row r="11" spans="1:40" ht="15" customHeight="1" x14ac:dyDescent="0.2">
      <c r="B11" s="49" t="s">
        <v>20</v>
      </c>
      <c r="C11" s="50"/>
      <c r="D11" s="46">
        <f>INDEX(Consumption!$C$6:$V$210,MATCH('Data Dashboard'!$B$6,Consumption!$C$6:$C$210,0),MATCH(Consumption!D$6,Consumption!$C$6:$V$6,0))</f>
        <v>166591.7518248175</v>
      </c>
      <c r="E11" s="47">
        <f>INDEX(Consumption!$C$6:$V$210,MATCH('Data Dashboard'!$B$6,Consumption!$C$6:$C$210,0),MATCH(Consumption!E$6,Consumption!$C$6:$V$6,0))</f>
        <v>172441.53284671533</v>
      </c>
      <c r="F11" s="47">
        <f>INDEX(Consumption!$C$6:$V$210,MATCH('Data Dashboard'!$B$6,Consumption!$C$6:$C$210,0),MATCH(Consumption!F$6,Consumption!$C$6:$V$6,0))</f>
        <v>174960.99756690997</v>
      </c>
      <c r="G11" s="47">
        <f>INDEX(Consumption!$C$6:$V$210,MATCH('Data Dashboard'!$B$6,Consumption!$C$6:$C$210,0),MATCH(Consumption!G$6,Consumption!$C$6:$V$6,0))</f>
        <v>172845.52311435522</v>
      </c>
      <c r="H11" s="47">
        <f>INDEX(Consumption!$C$6:$V$210,MATCH('Data Dashboard'!$B$6,Consumption!$C$6:$C$210,0),MATCH(Consumption!H$6,Consumption!$C$6:$V$6,0))</f>
        <v>181498.54014598543</v>
      </c>
      <c r="I11" s="47">
        <f>INDEX(Consumption!$C$6:$V$210,MATCH('Data Dashboard'!$B$6,Consumption!$C$6:$C$210,0),MATCH(Consumption!I$6,Consumption!$C$6:$V$6,0))</f>
        <v>179452.91970802919</v>
      </c>
      <c r="J11" s="47">
        <f>INDEX(Consumption!$C$6:$V$210,MATCH('Data Dashboard'!$B$6,Consumption!$C$6:$C$210,0),MATCH(Consumption!J$6,Consumption!$C$6:$V$6,0))</f>
        <v>179683.45498783453</v>
      </c>
      <c r="K11" s="47">
        <f>INDEX(Consumption!$C$6:$V$210,MATCH('Data Dashboard'!$B$6,Consumption!$C$6:$C$210,0),MATCH(Consumption!K$6,Consumption!$C$6:$V$6,0))</f>
        <v>180332.46958394162</v>
      </c>
      <c r="L11" s="47">
        <f>INDEX(Consumption!$C$6:$V$210,MATCH('Data Dashboard'!$B$6,Consumption!$C$6:$C$210,0),MATCH(Consumption!L$6,Consumption!$C$6:$V$6,0))</f>
        <v>187246.53547317078</v>
      </c>
      <c r="M11" s="47">
        <f>INDEX(Consumption!$C$6:$V$210,MATCH('Data Dashboard'!$B$6,Consumption!$C$6:$C$210,0),MATCH(Consumption!M$6,Consumption!$C$6:$V$6,0))</f>
        <v>191354.48780487807</v>
      </c>
      <c r="N11" s="47">
        <f>INDEX(Consumption!$C$6:$V$210,MATCH('Data Dashboard'!$B$6,Consumption!$C$6:$C$210,0),MATCH(Consumption!N$6,Consumption!$C$6:$V$6,0))</f>
        <v>190209.48905109486</v>
      </c>
      <c r="O11" s="47">
        <f>INDEX(Consumption!$C$6:$V$210,MATCH('Data Dashboard'!$B$6,Consumption!$C$6:$C$210,0),MATCH(Consumption!O$6,Consumption!$C$6:$V$6,0))</f>
        <v>188681.87347931875</v>
      </c>
      <c r="P11" s="47">
        <f>INDEX(Consumption!$C$6:$V$210,MATCH('Data Dashboard'!$B$6,Consumption!$C$6:$C$210,0),MATCH(Consumption!P$6,Consumption!$C$6:$V$6,0))</f>
        <v>195947.56690997566</v>
      </c>
      <c r="Q11" s="47">
        <f>INDEX(Consumption!$C$6:$V$210,MATCH('Data Dashboard'!$B$6,Consumption!$C$6:$C$210,0),MATCH(Consumption!Q$6,Consumption!$C$6:$V$6,0))</f>
        <v>202324.27353716557</v>
      </c>
      <c r="R11" s="47">
        <f>INDEX(Consumption!$C$6:$V$210,MATCH('Data Dashboard'!$B$6,Consumption!$C$6:$C$210,0),MATCH(Consumption!R$6,Consumption!$C$6:$V$6,0))</f>
        <v>203896.03523411005</v>
      </c>
      <c r="S11" s="47">
        <f>INDEX(Consumption!$C$6:$V$210,MATCH('Data Dashboard'!$B$6,Consumption!$C$6:$C$210,0),MATCH(Consumption!S$6,Consumption!$C$6:$V$6,0))</f>
        <v>205394.40316233662</v>
      </c>
      <c r="T11" s="47">
        <f>INDEX(Consumption!$C$6:$V$210,MATCH('Data Dashboard'!$B$6,Consumption!$C$6:$C$210,0),MATCH(Consumption!T$6,Consumption!$C$6:$V$6,0))</f>
        <v>209759.32053134876</v>
      </c>
      <c r="U11" s="47">
        <f>INDEX(Consumption!$C$6:$V$210,MATCH('Data Dashboard'!$B$6,Consumption!$C$6:$C$210,0),MATCH(Consumption!U$6,Consumption!$C$6:$V$6,0))</f>
        <v>213426.56539165371</v>
      </c>
      <c r="V11" s="60">
        <f>INDEX(Consumption!$C$6:$V$210,MATCH('Data Dashboard'!$B$6,Consumption!$C$6:$C$210,0),MATCH(Consumption!V$6,Consumption!$C$6:$V$6,0))</f>
        <v>216713.69497734902</v>
      </c>
      <c r="W11" s="72"/>
      <c r="X11" s="21"/>
      <c r="Y11" s="21">
        <f t="shared" si="0"/>
        <v>14389.421440183447</v>
      </c>
      <c r="Z11" s="22">
        <f>IFERROR((INDEX($A$1:$V$12,ROW($A11),$Z$3-2007)/INDEX($A$1:$V$12,ROW($A11),$Z$2-2007))^(1/($Z$3-$Z$2))-1,"")</f>
        <v>1.3835918420277205E-2</v>
      </c>
      <c r="AK11" s="26"/>
      <c r="AL11" s="26"/>
      <c r="AN11" s="39"/>
    </row>
    <row r="12" spans="1:40" ht="15" customHeight="1" thickBot="1" x14ac:dyDescent="0.25">
      <c r="B12" s="34" t="s">
        <v>21</v>
      </c>
      <c r="C12" s="11"/>
      <c r="D12" s="35">
        <f>INDEX(Production!$C$6:$V$210,MATCH('Data Dashboard'!$B$6,Production!$C$6:$C$210,0),MATCH(Production!D$6,Production!$C$6:$V$6,0))-INDEX(Consumption!$C$6:$V$210,MATCH('Data Dashboard'!$B$6,Consumption!$C$6:$C$210,0),MATCH(Consumption!D$6,Consumption!$C$6:$V$6,0))</f>
        <v>0</v>
      </c>
      <c r="E12" s="36">
        <f>INDEX(Production!$C$6:$V$210,MATCH('Data Dashboard'!$B$6,Production!$C$6:$C$210,0),MATCH(Production!E$6,Production!$C$6:$V$6,0))-INDEX(Consumption!$C$6:$V$210,MATCH('Data Dashboard'!$B$6,Consumption!$C$6:$C$210,0),MATCH(Consumption!E$6,Consumption!$C$6:$V$6,0))</f>
        <v>0</v>
      </c>
      <c r="F12" s="36">
        <f>INDEX(Production!$C$6:$V$210,MATCH('Data Dashboard'!$B$6,Production!$C$6:$C$210,0),MATCH(Production!F$6,Production!$C$6:$V$6,0))-INDEX(Consumption!$C$6:$V$210,MATCH('Data Dashboard'!$B$6,Consumption!$C$6:$C$210,0),MATCH(Consumption!F$6,Consumption!$C$6:$V$6,0))</f>
        <v>0</v>
      </c>
      <c r="G12" s="36">
        <f>INDEX(Production!$C$6:$V$210,MATCH('Data Dashboard'!$B$6,Production!$C$6:$C$210,0),MATCH(Production!G$6,Production!$C$6:$V$6,0))-INDEX(Consumption!$C$6:$V$210,MATCH('Data Dashboard'!$B$6,Consumption!$C$6:$C$210,0),MATCH(Consumption!G$6,Consumption!$C$6:$V$6,0))</f>
        <v>0</v>
      </c>
      <c r="H12" s="36">
        <f>INDEX(Production!$C$6:$V$210,MATCH('Data Dashboard'!$B$6,Production!$C$6:$C$210,0),MATCH(Production!H$6,Production!$C$6:$V$6,0))-INDEX(Consumption!$C$6:$V$210,MATCH('Data Dashboard'!$B$6,Consumption!$C$6:$C$210,0),MATCH(Consumption!H$6,Consumption!$C$6:$V$6,0))</f>
        <v>0</v>
      </c>
      <c r="I12" s="36">
        <f>INDEX(Production!$C$6:$V$210,MATCH('Data Dashboard'!$B$6,Production!$C$6:$C$210,0),MATCH(Production!I$6,Production!$C$6:$V$6,0))-INDEX(Consumption!$C$6:$V$210,MATCH('Data Dashboard'!$B$6,Consumption!$C$6:$C$210,0),MATCH(Consumption!I$6,Consumption!$C$6:$V$6,0))</f>
        <v>0</v>
      </c>
      <c r="J12" s="36">
        <f>INDEX(Production!$C$6:$V$210,MATCH('Data Dashboard'!$B$6,Production!$C$6:$C$210,0),MATCH(Production!J$6,Production!$C$6:$V$6,0))-INDEX(Consumption!$C$6:$V$210,MATCH('Data Dashboard'!$B$6,Consumption!$C$6:$C$210,0),MATCH(Consumption!J$6,Consumption!$C$6:$V$6,0))</f>
        <v>0.4866180049139075</v>
      </c>
      <c r="K12" s="36">
        <f>INDEX(Production!$C$6:$V$210,MATCH('Data Dashboard'!$B$6,Production!$C$6:$C$210,0),MATCH(Production!K$6,Production!$C$6:$V$6,0))-INDEX(Consumption!$C$6:$V$210,MATCH('Data Dashboard'!$B$6,Consumption!$C$6:$C$210,0),MATCH(Consumption!K$6,Consumption!$C$6:$V$6,0))</f>
        <v>0</v>
      </c>
      <c r="L12" s="36">
        <f>INDEX(Production!$C$6:$V$210,MATCH('Data Dashboard'!$B$6,Production!$C$6:$C$210,0),MATCH(Production!L$6,Production!$C$6:$V$6,0))-INDEX(Consumption!$C$6:$V$210,MATCH('Data Dashboard'!$B$6,Consumption!$C$6:$C$210,0),MATCH(Consumption!L$6,Consumption!$C$6:$V$6,0))</f>
        <v>0</v>
      </c>
      <c r="M12" s="36">
        <f>INDEX(Production!$C$6:$V$210,MATCH('Data Dashboard'!$B$6,Production!$C$6:$C$210,0),MATCH(Production!M$6,Production!$C$6:$V$6,0))-INDEX(Consumption!$C$6:$V$210,MATCH('Data Dashboard'!$B$6,Consumption!$C$6:$C$210,0),MATCH(Consumption!M$6,Consumption!$C$6:$V$6,0))</f>
        <v>0</v>
      </c>
      <c r="N12" s="36">
        <f>INDEX(Production!$C$6:$V$210,MATCH('Data Dashboard'!$B$6,Production!$C$6:$C$210,0),MATCH(Production!N$6,Production!$C$6:$V$6,0))-INDEX(Consumption!$C$6:$V$210,MATCH('Data Dashboard'!$B$6,Consumption!$C$6:$C$210,0),MATCH(Consumption!N$6,Consumption!$C$6:$V$6,0))</f>
        <v>0</v>
      </c>
      <c r="O12" s="36">
        <f>INDEX(Production!$C$6:$V$210,MATCH('Data Dashboard'!$B$6,Production!$C$6:$C$210,0),MATCH(Production!O$6,Production!$C$6:$V$6,0))-INDEX(Consumption!$C$6:$V$210,MATCH('Data Dashboard'!$B$6,Consumption!$C$6:$C$210,0),MATCH(Consumption!O$6,Consumption!$C$6:$V$6,0))</f>
        <v>0</v>
      </c>
      <c r="P12" s="36">
        <f>INDEX(Production!$C$6:$V$210,MATCH('Data Dashboard'!$B$6,Production!$C$6:$C$210,0),MATCH(Production!P$6,Production!$C$6:$V$6,0))-INDEX(Consumption!$C$6:$V$210,MATCH('Data Dashboard'!$B$6,Consumption!$C$6:$C$210,0),MATCH(Consumption!P$6,Consumption!$C$6:$V$6,0))</f>
        <v>0.12165450121392496</v>
      </c>
      <c r="Q12" s="57">
        <f>INDEX(Production!$C$6:$V$210,MATCH('Data Dashboard'!$B$6,Production!$C$6:$C$210,0),MATCH(Production!Q$6,Production!$C$6:$V$6,0))-INDEX(Consumption!$C$6:$V$210,MATCH('Data Dashboard'!$B$6,Consumption!$C$6:$C$210,0),MATCH(Consumption!Q$6,Consumption!$C$6:$V$6,0))</f>
        <v>-5.6483543652575463E-2</v>
      </c>
      <c r="R12" s="57">
        <f>INDEX(Production!$C$6:$V$210,MATCH('Data Dashboard'!$B$6,Production!$C$6:$C$210,0),MATCH(Production!R$6,Production!$C$6:$V$6,0))-INDEX(Consumption!$C$6:$V$210,MATCH('Data Dashboard'!$B$6,Consumption!$C$6:$C$210,0),MATCH(Consumption!R$6,Consumption!$C$6:$V$6,0))</f>
        <v>0.12419639289146289</v>
      </c>
      <c r="S12" s="57">
        <f>INDEX(Production!$C$6:$V$210,MATCH('Data Dashboard'!$B$6,Production!$C$6:$C$210,0),MATCH(Production!S$6,Production!$C$6:$V$6,0))-INDEX(Consumption!$C$6:$V$210,MATCH('Data Dashboard'!$B$6,Consumption!$C$6:$C$210,0),MATCH(Consumption!S$6,Consumption!$C$6:$V$6,0))</f>
        <v>-0.24676197033841163</v>
      </c>
      <c r="T12" s="57">
        <f>INDEX(Production!$C$6:$V$210,MATCH('Data Dashboard'!$B$6,Production!$C$6:$C$210,0),MATCH(Production!T$6,Production!$C$6:$V$6,0))-INDEX(Consumption!$C$6:$V$210,MATCH('Data Dashboard'!$B$6,Consumption!$C$6:$C$210,0),MATCH(Consumption!T$6,Consumption!$C$6:$V$6,0))</f>
        <v>-0.34208526957081631</v>
      </c>
      <c r="U12" s="57">
        <f>INDEX(Production!$C$6:$V$210,MATCH('Data Dashboard'!$B$6,Production!$C$6:$C$210,0),MATCH(Production!U$6,Production!$C$6:$V$6,0))-INDEX(Consumption!$C$6:$V$210,MATCH('Data Dashboard'!$B$6,Consumption!$C$6:$C$210,0),MATCH(Consumption!U$6,Consumption!$C$6:$V$6,0))</f>
        <v>0.32743685008608736</v>
      </c>
      <c r="V12" s="68">
        <f>INDEX(Production!$C$6:$V$210,MATCH('Data Dashboard'!$B$6,Production!$C$6:$C$210,0),MATCH(Production!V$6,Production!$C$6:$V$6,0))-INDEX(Consumption!$C$6:$V$210,MATCH('Data Dashboard'!$B$6,Consumption!$C$6:$C$210,0),MATCH(Consumption!V$6,Consumption!$C$6:$V$6,0))</f>
        <v>-7.0321011793566868E-2</v>
      </c>
      <c r="W12" s="70"/>
      <c r="X12" s="21"/>
      <c r="Y12" s="21">
        <f>IFERROR((INDEX($A$1:$V$16,ROW($A12),$Z$3-2007)-INDEX($A$1:$V$16,ROW($A12),$Z$2-2007)),"")</f>
        <v>-1.3837468140991405E-2</v>
      </c>
      <c r="Z12" s="22">
        <f>IFERROR((INDEX($A$1:$V$12,ROW($A12),$Z$3-2007)/INDEX($A$1:$V$12,ROW($A12),$Z$2-2007))^(1/($Z$3-$Z$2))-1,"")</f>
        <v>4.4798727653902137E-2</v>
      </c>
      <c r="AK12" s="25"/>
      <c r="AL12" s="25"/>
      <c r="AN12" s="40"/>
    </row>
    <row r="13" spans="1:40" ht="15" customHeight="1" thickBot="1" x14ac:dyDescent="0.25">
      <c r="K13" s="9"/>
      <c r="P13" s="63"/>
      <c r="S13" s="66"/>
      <c r="T13" s="66"/>
      <c r="AK13" s="25"/>
      <c r="AL13" s="25"/>
      <c r="AN13" s="40"/>
    </row>
    <row r="14" spans="1:40" ht="15" customHeight="1" x14ac:dyDescent="0.2">
      <c r="B14" s="48" t="s">
        <v>22</v>
      </c>
      <c r="C14" s="11"/>
      <c r="D14" s="44">
        <f>INDEX(Imports!$C$6:$V$210,MATCH('Data Dashboard'!$B$6,Imports!$C$6:$C$210,0),MATCH(Imports!D$6,Imports!$C$6:$V$6,0))</f>
        <v>19421.046228710467</v>
      </c>
      <c r="E14" s="45">
        <f>INDEX(Imports!$C$6:$V$210,MATCH('Data Dashboard'!$B$6,Imports!$C$6:$C$210,0),MATCH(Imports!E$6,Imports!$C$6:$V$6,0))</f>
        <v>18781.995133819953</v>
      </c>
      <c r="F14" s="45">
        <f>INDEX(Imports!$C$6:$V$210,MATCH('Data Dashboard'!$B$6,Imports!$C$6:$C$210,0),MATCH(Imports!F$6,Imports!$C$6:$V$6,0))</f>
        <v>18190.02433090024</v>
      </c>
      <c r="G14" s="45">
        <f>INDEX(Imports!$C$6:$V$210,MATCH('Data Dashboard'!$B$6,Imports!$C$6:$C$210,0),MATCH(Imports!G$6,Imports!$C$6:$V$6,0))</f>
        <v>18421.776155717769</v>
      </c>
      <c r="H14" s="45">
        <f>INDEX(Imports!$C$6:$V$210,MATCH('Data Dashboard'!$B$6,Imports!$C$6:$C$210,0),MATCH(Imports!H$6,Imports!$C$6:$V$6,0))</f>
        <v>18332.481751824827</v>
      </c>
      <c r="I14" s="45">
        <f>INDEX(Imports!$C$6:$V$210,MATCH('Data Dashboard'!$B$6,Imports!$C$6:$C$210,0),MATCH(Imports!I$6,Imports!$C$6:$V$6,0))</f>
        <v>18435.158150851577</v>
      </c>
      <c r="J14" s="45">
        <f>INDEX(Imports!$C$6:$V$210,MATCH('Data Dashboard'!$B$6,Imports!$C$6:$C$210,0),MATCH(Imports!J$6,Imports!$C$6:$V$6,0))</f>
        <v>18824.817518248172</v>
      </c>
      <c r="K14" s="45">
        <f>INDEX(Imports!$C$6:$V$210,MATCH('Data Dashboard'!$B$6,Imports!$C$6:$C$210,0),MATCH(Imports!K$6,Imports!$C$6:$V$6,0))</f>
        <v>19948.036001876619</v>
      </c>
      <c r="L14" s="45">
        <f>INDEX(Imports!$C$6:$V$210,MATCH('Data Dashboard'!$B$6,Imports!$C$6:$C$210,0),MATCH(Imports!L$6,Imports!$C$6:$V$6,0))</f>
        <v>19760.869873170734</v>
      </c>
      <c r="M14" s="45">
        <f>INDEX(Imports!$C$6:$V$210,MATCH('Data Dashboard'!$B$6,Imports!$C$6:$C$210,0),MATCH(Imports!M$6,Imports!$C$6:$V$6,0))</f>
        <v>18599.634146341465</v>
      </c>
      <c r="N14" s="45">
        <f>INDEX(Imports!$C$6:$V$210,MATCH('Data Dashboard'!$B$6,Imports!$C$6:$C$210,0),MATCH(Imports!N$6,Imports!$C$6:$V$6,0))</f>
        <v>19209.245742092458</v>
      </c>
      <c r="O14" s="45">
        <f>INDEX(Imports!$C$6:$V$210,MATCH('Data Dashboard'!$B$6,Imports!$C$6:$C$210,0),MATCH(Imports!O$6,Imports!$C$6:$V$6,0))</f>
        <v>17107.90754257908</v>
      </c>
      <c r="P14" s="45">
        <f>INDEX(Imports!$C$6:$V$210,MATCH('Data Dashboard'!$B$6,Imports!$C$6:$C$210,0),MATCH(Imports!P$6,Imports!$C$6:$V$6,0))</f>
        <v>16618.004866180047</v>
      </c>
      <c r="Q14" s="45">
        <f>INDEX(Imports!$C$6:$V$210,MATCH('Data Dashboard'!$B$6,Imports!$C$6:$C$210,0),MATCH(Imports!Q$6,Imports!$C$6:$V$6,0))</f>
        <v>16635.256431865215</v>
      </c>
      <c r="R14" s="45">
        <f>INDEX(Imports!$C$6:$V$210,MATCH('Data Dashboard'!$B$6,Imports!$C$6:$C$210,0),MATCH(Imports!R$6,Imports!$C$6:$V$6,0))</f>
        <v>17735.477066739382</v>
      </c>
      <c r="S14" s="45">
        <f>INDEX(Imports!$C$6:$V$210,MATCH('Data Dashboard'!$B$6,Imports!$C$6:$C$210,0),MATCH(Imports!S$6,Imports!$C$6:$V$6,0))</f>
        <v>18869.743361375011</v>
      </c>
      <c r="T14" s="74">
        <f>INDEX(Imports!$C$6:$V$210,MATCH('Data Dashboard'!$B$6,Imports!$C$6:$C$210,0),MATCH(Imports!T$6,Imports!$C$6:$V$6,0))</f>
        <v>19783.94596754228</v>
      </c>
      <c r="U14" s="45">
        <f>INDEX(Imports!$C$6:$V$210,MATCH('Data Dashboard'!$B$6,Imports!$C$6:$C$210,0),MATCH(Imports!U$6,Imports!$C$6:$V$6,0))</f>
        <v>20651.211849611427</v>
      </c>
      <c r="V14" s="62">
        <f>INDEX(Imports!$C$6:$V$210,MATCH('Data Dashboard'!$B$6,Imports!$C$6:$C$210,0),MATCH(Imports!V$6,Imports!$C$6:$V$6,0))</f>
        <v>21360.852289219409</v>
      </c>
      <c r="W14" s="72"/>
      <c r="X14" s="21"/>
      <c r="Y14" s="21">
        <f>IFERROR((INDEX($A$1:$V$16,ROW($A14),$Z$3-2007)-INDEX($A$1:$V$16,ROW($A14),$Z$2-2007)),"")</f>
        <v>4725.5958573541939</v>
      </c>
      <c r="Z14" s="22">
        <f>IFERROR((INDEX($A$1:$V$16,ROW($A14),$Z$3-2007)/INDEX($A$1:$V$16,ROW($A14),$Z$2-2007))^(1/($Z$3-$Z$2))-1,"")</f>
        <v>5.1278579334387953E-2</v>
      </c>
      <c r="AK14" s="25"/>
      <c r="AL14" s="25"/>
      <c r="AN14" s="39"/>
    </row>
    <row r="15" spans="1:40" ht="15" customHeight="1" x14ac:dyDescent="0.25">
      <c r="B15" s="49" t="s">
        <v>23</v>
      </c>
      <c r="C15" s="11"/>
      <c r="D15" s="46">
        <f>INDEX(Exports!$C$6:$V$210,MATCH('Data Dashboard'!$B$6,Exports!$C$6:$C$210,0),MATCH(Exports!D$6,Exports!$C$6:$V$6,0))</f>
        <v>19421.04622871046</v>
      </c>
      <c r="E15" s="47">
        <f>INDEX(Exports!$C$6:$V$210,MATCH('Data Dashboard'!$B$6,Exports!$C$6:$C$210,0),MATCH(Exports!E$6,Exports!$C$6:$V$6,0))</f>
        <v>18781.995133819953</v>
      </c>
      <c r="F15" s="47">
        <f>INDEX(Exports!$C$6:$V$210,MATCH('Data Dashboard'!$B$6,Exports!$C$6:$C$210,0),MATCH(Exports!F$6,Exports!$C$6:$V$6,0))</f>
        <v>18190.024330900244</v>
      </c>
      <c r="G15" s="47">
        <f>INDEX(Exports!$C$6:$V$210,MATCH('Data Dashboard'!$B$6,Exports!$C$6:$C$210,0),MATCH(Exports!G$6,Exports!$C$6:$V$6,0))</f>
        <v>18421.776155717762</v>
      </c>
      <c r="H15" s="47">
        <f>INDEX(Exports!$C$6:$V$210,MATCH('Data Dashboard'!$B$6,Exports!$C$6:$C$210,0),MATCH(Exports!H$6,Exports!$C$6:$V$6,0))</f>
        <v>18332.48175182482</v>
      </c>
      <c r="I15" s="47">
        <f>INDEX(Exports!$C$6:$V$210,MATCH('Data Dashboard'!$B$6,Exports!$C$6:$C$210,0),MATCH(Exports!I$6,Exports!$C$6:$V$6,0))</f>
        <v>18435.158150851581</v>
      </c>
      <c r="J15" s="47">
        <f>INDEX(Exports!$C$6:$V$210,MATCH('Data Dashboard'!$B$6,Exports!$C$6:$C$210,0),MATCH(Exports!J$6,Exports!$C$6:$V$6,0))</f>
        <v>18825.304136253042</v>
      </c>
      <c r="K15" s="47">
        <f>INDEX(Exports!$C$6:$V$210,MATCH('Data Dashboard'!$B$6,Exports!$C$6:$C$210,0),MATCH(Exports!K$6,Exports!$C$6:$V$6,0))</f>
        <v>19948.036001876619</v>
      </c>
      <c r="L15" s="47">
        <f>INDEX(Exports!$C$6:$V$210,MATCH('Data Dashboard'!$B$6,Exports!$C$6:$C$210,0),MATCH(Exports!L$6,Exports!$C$6:$V$6,0))</f>
        <v>19760.869873170737</v>
      </c>
      <c r="M15" s="47">
        <f>INDEX(Exports!$C$6:$V$210,MATCH('Data Dashboard'!$B$6,Exports!$C$6:$C$210,0),MATCH(Exports!M$6,Exports!$C$6:$V$6,0))</f>
        <v>18599.634146341461</v>
      </c>
      <c r="N15" s="47">
        <f>INDEX(Exports!$C$6:$V$210,MATCH('Data Dashboard'!$B$6,Exports!$C$6:$C$210,0),MATCH(Exports!N$6,Exports!$C$6:$V$6,0))</f>
        <v>19209.245742092458</v>
      </c>
      <c r="O15" s="47">
        <f>INDEX(Exports!$C$6:$V$210,MATCH('Data Dashboard'!$B$6,Exports!$C$6:$C$210,0),MATCH(Exports!O$6,Exports!$C$6:$V$6,0))</f>
        <v>17107.907542579076</v>
      </c>
      <c r="P15" s="47">
        <f>INDEX(Exports!$C$6:$V$210,MATCH('Data Dashboard'!$B$6,Exports!$C$6:$C$210,0),MATCH(Exports!P$6,Exports!$C$6:$V$6,0))</f>
        <v>16618.126520681264</v>
      </c>
      <c r="Q15" s="47">
        <f>INDEX(Exports!$C$6:$V$210,MATCH('Data Dashboard'!$B$6,Exports!$C$6:$C$210,0),MATCH(Exports!Q$6,Exports!$C$6:$V$6,0))</f>
        <v>16635.004627030401</v>
      </c>
      <c r="R15" s="47">
        <f>INDEX(Exports!$C$6:$V$210,MATCH('Data Dashboard'!$B$6,Exports!$C$6:$C$210,0),MATCH(Exports!R$6,Exports!$C$6:$V$6,0))</f>
        <v>17735.602545769187</v>
      </c>
      <c r="S15" s="47">
        <f>INDEX(Exports!$C$6:$V$210,MATCH('Data Dashboard'!$B$6,Exports!$C$6:$C$210,0),MATCH(Exports!S$6,Exports!$C$6:$V$6,0))</f>
        <v>18869.498107900828</v>
      </c>
      <c r="T15" s="75">
        <f>INDEX(Exports!$C$6:$V$210,MATCH('Data Dashboard'!$B$6,Exports!$C$6:$C$210,0),MATCH(Exports!T$6,Exports!$C$6:$V$6,0))</f>
        <v>19783.606296819704</v>
      </c>
      <c r="U15" s="47">
        <f>INDEX(Exports!$C$6:$V$210,MATCH('Data Dashboard'!$B$6,Exports!$C$6:$C$210,0),MATCH(Exports!U$6,Exports!$C$6:$V$6,0))</f>
        <v>20651.540436660194</v>
      </c>
      <c r="V15" s="61">
        <f>INDEX(Exports!$C$6:$V$210,MATCH('Data Dashboard'!$B$6,Exports!$C$6:$C$210,0),MATCH(Exports!V$6,Exports!$C$6:$V$6,0))</f>
        <v>21360.784238785949</v>
      </c>
      <c r="W15" s="72"/>
      <c r="X15" s="21"/>
      <c r="Y15" s="21">
        <f>IFERROR((INDEX($A$1:$V$16,ROW($A15),$Z$3-2007)-INDEX($A$1:$V$16,ROW($A15),$Z$2-2007)),"")</f>
        <v>4725.7796117555481</v>
      </c>
      <c r="Z15" s="22">
        <f>IFERROR((INDEX($A$1:$V$16,ROW($A15),$Z$3-2007)/INDEX($A$1:$V$16,ROW($A15),$Z$2-2007))^(1/($Z$3-$Z$2))-1,"")</f>
        <v>5.128109213962273E-2</v>
      </c>
      <c r="AK15" s="25"/>
      <c r="AL15" s="25"/>
      <c r="AN15" s="31"/>
    </row>
    <row r="16" spans="1:40" ht="15" customHeight="1" thickBot="1" x14ac:dyDescent="0.3">
      <c r="B16" s="34" t="s">
        <v>21</v>
      </c>
      <c r="C16" s="11"/>
      <c r="D16" s="35">
        <f>INDEX(Exports!$C$6:$V$210,MATCH('Data Dashboard'!$B$6,Exports!$C$6:$C$210,0),MATCH(Exports!D$6,Exports!$C$6:$V$6,0))-INDEX(Imports!$C$6:$V$210,MATCH('Data Dashboard'!$B$6,Imports!$C$6:$C$210,0),MATCH(Imports!D$6,Imports!$C$6:$V$6,0))</f>
        <v>0</v>
      </c>
      <c r="E16" s="36">
        <f>INDEX(Exports!$C$6:$V$210,MATCH('Data Dashboard'!$B$6,Exports!$C$6:$C$210,0),MATCH(Exports!E$6,Exports!$C$6:$V$6,0))-INDEX(Imports!$C$6:$V$210,MATCH('Data Dashboard'!$B$6,Imports!$C$6:$C$210,0),MATCH(Imports!E$6,Imports!$C$6:$V$6,0))</f>
        <v>0</v>
      </c>
      <c r="F16" s="36">
        <f>INDEX(Exports!$C$6:$V$210,MATCH('Data Dashboard'!$B$6,Exports!$C$6:$C$210,0),MATCH(Exports!F$6,Exports!$C$6:$V$6,0))-INDEX(Imports!$C$6:$V$210,MATCH('Data Dashboard'!$B$6,Imports!$C$6:$C$210,0),MATCH(Imports!F$6,Imports!$C$6:$V$6,0))</f>
        <v>0</v>
      </c>
      <c r="G16" s="36">
        <f>INDEX(Exports!$C$6:$V$210,MATCH('Data Dashboard'!$B$6,Exports!$C$6:$C$210,0),MATCH(Exports!G$6,Exports!$C$6:$V$6,0))-INDEX(Imports!$C$6:$V$210,MATCH('Data Dashboard'!$B$6,Imports!$C$6:$C$210,0),MATCH(Imports!G$6,Imports!$C$6:$V$6,0))</f>
        <v>0</v>
      </c>
      <c r="H16" s="36">
        <f>INDEX(Exports!$C$6:$V$210,MATCH('Data Dashboard'!$B$6,Exports!$C$6:$C$210,0),MATCH(Exports!H$6,Exports!$C$6:$V$6,0))-INDEX(Imports!$C$6:$V$210,MATCH('Data Dashboard'!$B$6,Imports!$C$6:$C$210,0),MATCH(Imports!H$6,Imports!$C$6:$V$6,0))</f>
        <v>0</v>
      </c>
      <c r="I16" s="36">
        <f>INDEX(Exports!$C$6:$V$210,MATCH('Data Dashboard'!$B$6,Exports!$C$6:$C$210,0),MATCH(Exports!I$6,Exports!$C$6:$V$6,0))-INDEX(Imports!$C$6:$V$210,MATCH('Data Dashboard'!$B$6,Imports!$C$6:$C$210,0),MATCH(Imports!I$6,Imports!$C$6:$V$6,0))</f>
        <v>0</v>
      </c>
      <c r="J16" s="36">
        <f>INDEX(Exports!$C$6:$V$210,MATCH('Data Dashboard'!$B$6,Exports!$C$6:$C$210,0),MATCH(Exports!J$6,Exports!$C$6:$V$6,0))-INDEX(Imports!$C$6:$V$210,MATCH('Data Dashboard'!$B$6,Imports!$C$6:$C$210,0),MATCH(Imports!J$6,Imports!$C$6:$V$6,0))</f>
        <v>0.48661800487025175</v>
      </c>
      <c r="K16" s="36">
        <f>INDEX(Exports!$C$6:$V$210,MATCH('Data Dashboard'!$B$6,Exports!$C$6:$C$210,0),MATCH(Exports!K$6,Exports!$C$6:$V$6,0))-INDEX(Imports!$C$6:$V$210,MATCH('Data Dashboard'!$B$6,Imports!$C$6:$C$210,0),MATCH(Imports!K$6,Imports!$C$6:$V$6,0))</f>
        <v>0</v>
      </c>
      <c r="L16" s="36">
        <f>INDEX(Exports!$C$6:$V$210,MATCH('Data Dashboard'!$B$6,Exports!$C$6:$C$210,0),MATCH(Exports!L$6,Exports!$C$6:$V$6,0))-INDEX(Imports!$C$6:$V$210,MATCH('Data Dashboard'!$B$6,Imports!$C$6:$C$210,0),MATCH(Imports!L$6,Imports!$C$6:$V$6,0))</f>
        <v>0</v>
      </c>
      <c r="M16" s="36">
        <f>INDEX(Exports!$C$6:$V$210,MATCH('Data Dashboard'!$B$6,Exports!$C$6:$C$210,0),MATCH(Exports!M$6,Exports!$C$6:$V$6,0))-INDEX(Imports!$C$6:$V$210,MATCH('Data Dashboard'!$B$6,Imports!$C$6:$C$210,0),MATCH(Imports!M$6,Imports!$C$6:$V$6,0))</f>
        <v>0</v>
      </c>
      <c r="N16" s="36">
        <f>INDEX(Exports!$C$6:$V$210,MATCH('Data Dashboard'!$B$6,Exports!$C$6:$C$210,0),MATCH(Exports!N$6,Exports!$C$6:$V$6,0))-INDEX(Imports!$C$6:$V$210,MATCH('Data Dashboard'!$B$6,Imports!$C$6:$C$210,0),MATCH(Imports!N$6,Imports!$C$6:$V$6,0))</f>
        <v>0</v>
      </c>
      <c r="O16" s="36">
        <f>INDEX(Exports!$C$6:$V$210,MATCH('Data Dashboard'!$B$6,Exports!$C$6:$C$210,0),MATCH(Exports!O$6,Exports!$C$6:$V$6,0))-INDEX(Imports!$C$6:$V$210,MATCH('Data Dashboard'!$B$6,Imports!$C$6:$C$210,0),MATCH(Imports!O$6,Imports!$C$6:$V$6,0))</f>
        <v>0</v>
      </c>
      <c r="P16" s="36">
        <f>INDEX(Exports!$C$6:$V$210,MATCH('Data Dashboard'!$B$6,Exports!$C$6:$C$210,0),MATCH(Exports!P$6,Exports!$C$6:$V$6,0))-INDEX(Imports!$C$6:$V$210,MATCH('Data Dashboard'!$B$6,Imports!$C$6:$C$210,0),MATCH(Imports!P$6,Imports!$C$6:$V$6,0))</f>
        <v>0.12165450121756294</v>
      </c>
      <c r="Q16" s="57">
        <f>INDEX(Exports!$C$6:$V$210,MATCH('Data Dashboard'!$B$6,Exports!$C$6:$C$210,0),MATCH(Exports!Q$6,Exports!$C$6:$V$6,0))-INDEX(Imports!$C$6:$V$210,MATCH('Data Dashboard'!$B$6,Imports!$C$6:$C$210,0),MATCH(Imports!Q$6,Imports!$C$6:$V$6,0))</f>
        <v>-0.25180483481381088</v>
      </c>
      <c r="R16" s="57">
        <f>INDEX(Exports!$C$6:$V$210,MATCH('Data Dashboard'!$B$6,Exports!$C$6:$C$210,0),MATCH(Exports!R$6,Exports!$C$6:$V$6,0))-INDEX(Imports!$C$6:$V$210,MATCH('Data Dashboard'!$B$6,Imports!$C$6:$C$210,0),MATCH(Imports!R$6,Imports!$C$6:$V$6,0))</f>
        <v>0.12547902980440995</v>
      </c>
      <c r="S16" s="57">
        <f>INDEX(Exports!$C$6:$V$210,MATCH('Data Dashboard'!$B$6,Exports!$C$6:$C$210,0),MATCH(Exports!S$6,Exports!$C$6:$V$6,0))-INDEX(Imports!$C$6:$V$210,MATCH('Data Dashboard'!$B$6,Imports!$C$6:$C$210,0),MATCH(Imports!S$6,Imports!$C$6:$V$6,0))</f>
        <v>-0.24525347418239107</v>
      </c>
      <c r="T16" s="57">
        <f>INDEX(Exports!$C$6:$V$210,MATCH('Data Dashboard'!$B$6,Exports!$C$6:$C$210,0),MATCH(Exports!T$6,Exports!$C$6:$V$6,0))-INDEX(Imports!$C$6:$V$210,MATCH('Data Dashboard'!$B$6,Imports!$C$6:$C$210,0),MATCH(Imports!T$6,Imports!$C$6:$V$6,0))</f>
        <v>-0.33967072257655673</v>
      </c>
      <c r="U16" s="57">
        <f>INDEX(Exports!$C$6:$V$210,MATCH('Data Dashboard'!$B$6,Exports!$C$6:$C$210,0),MATCH(Exports!U$6,Exports!$C$6:$V$6,0))-INDEX(Imports!$C$6:$V$210,MATCH('Data Dashboard'!$B$6,Imports!$C$6:$C$210,0),MATCH(Imports!U$6,Imports!$C$6:$V$6,0))</f>
        <v>0.32858704876707634</v>
      </c>
      <c r="V16" s="68">
        <f>INDEX(Exports!$C$6:$V$210,MATCH('Data Dashboard'!$B$6,Exports!$C$6:$C$210,0),MATCH(Exports!V$6,Exports!$C$6:$V$6,0))-INDEX(Imports!$C$6:$V$210,MATCH('Data Dashboard'!$B$6,Imports!$C$6:$C$210,0),MATCH(Imports!V$6,Imports!$C$6:$V$6,0))</f>
        <v>-6.8050433459575288E-2</v>
      </c>
      <c r="W16" s="70"/>
      <c r="X16" s="21"/>
      <c r="Y16" s="21">
        <f>IFERROR((INDEX($A$1:$V$16,ROW($A16),$Z$3-2007)-INDEX($A$1:$V$16,ROW($A16),$Z$2-2007)),"")</f>
        <v>0.1837544013542356</v>
      </c>
      <c r="Z16" s="22">
        <f>IFERROR((INDEX($A$1:$V$16,ROW($A16),$Z$3-2007)/INDEX($A$1:$V$16,ROW($A16),$Z$2-2007))^(1/($Z$3-$Z$2))-1,"")</f>
        <v>-0.23024349754746243</v>
      </c>
      <c r="AK16" s="27"/>
      <c r="AL16" s="27"/>
      <c r="AN16" s="39"/>
    </row>
    <row r="17" spans="1:40" ht="15" customHeight="1" x14ac:dyDescent="0.25">
      <c r="A17" s="43"/>
      <c r="B17" s="43"/>
      <c r="C17" s="43"/>
      <c r="D17" s="43"/>
      <c r="E17" s="43"/>
      <c r="F17" s="43"/>
      <c r="G17" s="43"/>
      <c r="H17" s="43"/>
      <c r="I17" s="43"/>
      <c r="J17" s="43"/>
      <c r="K17" s="43"/>
      <c r="AK17" s="27"/>
      <c r="AL17" s="27"/>
      <c r="AN17" s="39"/>
    </row>
    <row r="18" spans="1:40" ht="15" customHeight="1" x14ac:dyDescent="0.25">
      <c r="A18" s="43"/>
      <c r="B18" s="43" t="str">
        <f>$B$6&amp;" - "&amp;"Supply by Source, '000t"</f>
        <v>World Total - Supply by Source, '000t</v>
      </c>
      <c r="C18" s="43"/>
      <c r="D18" s="43"/>
      <c r="E18" s="43"/>
      <c r="F18" s="43"/>
      <c r="G18" s="43"/>
      <c r="H18" s="43"/>
      <c r="I18" s="43"/>
      <c r="J18" s="43"/>
      <c r="K18" s="43"/>
      <c r="L18" s="43"/>
      <c r="M18" s="43" t="str">
        <f>$B$6&amp;" Trade, "&amp;"'000t"</f>
        <v>World Total Trade, '000t</v>
      </c>
      <c r="N18" s="43"/>
      <c r="O18" s="43"/>
      <c r="P18" s="43"/>
      <c r="Q18" s="43"/>
      <c r="R18" s="43"/>
      <c r="S18" s="43"/>
      <c r="T18" s="43"/>
      <c r="U18" s="43"/>
      <c r="V18" s="43"/>
      <c r="W18" s="43"/>
      <c r="X18" s="43"/>
      <c r="Y18" s="43"/>
      <c r="Z18" s="43">
        <v>0</v>
      </c>
      <c r="AA18" s="43"/>
      <c r="AK18" s="27"/>
      <c r="AL18" s="27"/>
      <c r="AN18" s="40"/>
    </row>
    <row r="19" spans="1:40" ht="15" customHeight="1" x14ac:dyDescent="0.25">
      <c r="A19" s="43"/>
      <c r="B19" s="43"/>
      <c r="C19" s="43"/>
      <c r="D19" s="43"/>
      <c r="E19" s="43"/>
      <c r="F19" s="43"/>
      <c r="G19" s="43"/>
      <c r="H19" s="43"/>
      <c r="I19" s="43"/>
      <c r="J19" s="43"/>
      <c r="K19" s="43"/>
      <c r="L19" s="43"/>
      <c r="M19" s="43"/>
      <c r="N19" s="43"/>
      <c r="O19" s="43"/>
      <c r="P19" s="43"/>
      <c r="Q19" s="43"/>
      <c r="R19" s="43"/>
      <c r="S19" s="43"/>
      <c r="T19" s="43"/>
      <c r="U19" s="43"/>
      <c r="V19" s="43"/>
      <c r="W19" s="43"/>
      <c r="X19" s="43"/>
      <c r="Y19" s="43"/>
      <c r="Z19" s="43"/>
      <c r="AA19" s="43"/>
      <c r="AK19" s="27"/>
      <c r="AL19" s="27"/>
      <c r="AN19" s="39"/>
    </row>
    <row r="20" spans="1:40" ht="15" customHeight="1" x14ac:dyDescent="0.25">
      <c r="A20" s="43"/>
      <c r="B20" s="43"/>
      <c r="C20" s="43"/>
      <c r="D20" s="43"/>
      <c r="E20" s="43"/>
      <c r="F20" s="43"/>
      <c r="G20" s="43"/>
      <c r="H20" s="43"/>
      <c r="I20" s="43"/>
      <c r="J20" s="43"/>
      <c r="K20" s="43"/>
      <c r="L20" s="43"/>
      <c r="M20" s="43"/>
      <c r="N20" s="43"/>
      <c r="O20" s="43"/>
      <c r="P20" s="43"/>
      <c r="Q20" s="43"/>
      <c r="R20" s="43"/>
      <c r="S20" s="43"/>
      <c r="T20" s="43"/>
      <c r="U20" s="43"/>
      <c r="V20" s="43"/>
      <c r="W20" s="43"/>
      <c r="X20" s="43"/>
      <c r="Y20" s="43"/>
      <c r="Z20" s="43"/>
      <c r="AA20" s="43"/>
      <c r="AB20" s="29"/>
      <c r="AC20" s="29"/>
      <c r="AK20" s="27"/>
      <c r="AL20" s="27"/>
      <c r="AN20" s="39"/>
    </row>
    <row r="21" spans="1:40" ht="15" customHeight="1" x14ac:dyDescent="0.25">
      <c r="A21" s="43"/>
      <c r="B21" s="43"/>
      <c r="C21" s="43"/>
      <c r="D21" s="43"/>
      <c r="E21" s="43"/>
      <c r="F21" s="43"/>
      <c r="G21" s="43"/>
      <c r="H21" s="43"/>
      <c r="I21" s="43"/>
      <c r="J21" s="43"/>
      <c r="K21" s="43"/>
      <c r="L21" s="43"/>
      <c r="M21" s="43"/>
      <c r="N21" s="43"/>
      <c r="O21" s="43"/>
      <c r="P21" s="43"/>
      <c r="Q21" s="43"/>
      <c r="R21" s="43"/>
      <c r="S21" s="43"/>
      <c r="T21" s="43"/>
      <c r="U21" s="43"/>
      <c r="V21" s="43"/>
      <c r="W21" s="43"/>
      <c r="X21" s="43"/>
      <c r="Y21" s="43"/>
      <c r="Z21" s="43"/>
      <c r="AA21" s="43"/>
      <c r="AK21" s="27"/>
      <c r="AL21" s="27"/>
      <c r="AN21" s="40"/>
    </row>
    <row r="22" spans="1:40" ht="15" customHeight="1" x14ac:dyDescent="0.25">
      <c r="A22" s="43"/>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K22" s="27"/>
      <c r="AL22" s="27"/>
      <c r="AN22" s="39"/>
    </row>
    <row r="23" spans="1:40" ht="15" customHeight="1" x14ac:dyDescent="0.25">
      <c r="A23" s="43"/>
      <c r="B23" s="43"/>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K23" s="27"/>
      <c r="AL23" s="27"/>
      <c r="AN23" s="40"/>
    </row>
    <row r="24" spans="1:40" ht="18" customHeight="1" x14ac:dyDescent="0.25">
      <c r="A24" s="43"/>
      <c r="B24" s="43"/>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D24" s="28"/>
      <c r="AE24" s="28"/>
      <c r="AF24" s="28"/>
      <c r="AG24" s="28"/>
      <c r="AI24" s="9"/>
      <c r="AK24" s="27"/>
      <c r="AL24" s="27"/>
      <c r="AN24" s="40"/>
    </row>
    <row r="25" spans="1:40" ht="20.25" customHeight="1" x14ac:dyDescent="0.25">
      <c r="A25" s="43"/>
      <c r="B25" s="43"/>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F25" s="30"/>
      <c r="AG25" s="30"/>
      <c r="AK25" s="27"/>
      <c r="AL25" s="27"/>
      <c r="AN25" s="39"/>
    </row>
    <row r="26" spans="1:40" ht="19.25" customHeight="1" x14ac:dyDescent="0.2">
      <c r="A26" s="43"/>
      <c r="B26" s="43"/>
      <c r="C26" s="43"/>
      <c r="D26" s="43"/>
      <c r="E26" s="43"/>
      <c r="F26" s="43"/>
      <c r="G26" s="43"/>
      <c r="H26" s="43"/>
      <c r="I26" s="43"/>
      <c r="J26" s="43"/>
      <c r="K26" s="43"/>
      <c r="L26" s="43"/>
      <c r="M26" s="43"/>
      <c r="N26" s="43"/>
      <c r="O26" s="43"/>
      <c r="P26" s="43"/>
      <c r="Q26" s="43"/>
      <c r="R26" s="43"/>
      <c r="S26" s="43"/>
      <c r="T26" s="43"/>
      <c r="U26" s="43"/>
      <c r="V26" s="43"/>
      <c r="W26" s="43"/>
      <c r="X26" s="43"/>
      <c r="Y26" s="43"/>
      <c r="Z26" s="43"/>
      <c r="AA26" s="43"/>
      <c r="AN26" s="39"/>
    </row>
    <row r="27" spans="1:40" ht="19.25" customHeight="1" x14ac:dyDescent="0.2">
      <c r="A27" s="43"/>
      <c r="B27" s="43"/>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N27" s="40"/>
    </row>
    <row r="28" spans="1:40" ht="19.25" customHeight="1" x14ac:dyDescent="0.2">
      <c r="A28" s="43"/>
      <c r="B28" s="43"/>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N28" s="40"/>
    </row>
    <row r="29" spans="1:40" ht="19.25" customHeight="1" x14ac:dyDescent="0.2">
      <c r="A29" s="43"/>
      <c r="B29" s="43"/>
      <c r="C29" s="43"/>
      <c r="D29" s="43"/>
      <c r="E29" s="43"/>
      <c r="F29" s="43"/>
      <c r="G29" s="43"/>
      <c r="H29" s="43"/>
      <c r="I29" s="43"/>
      <c r="J29" s="43"/>
      <c r="K29" s="43"/>
      <c r="L29" s="43"/>
      <c r="M29" s="43"/>
      <c r="N29" s="43"/>
      <c r="O29" s="43"/>
      <c r="P29" s="43"/>
      <c r="Q29" s="43"/>
      <c r="R29" s="43"/>
      <c r="S29" s="43"/>
      <c r="T29" s="43"/>
      <c r="U29" s="43"/>
      <c r="V29" s="43"/>
      <c r="W29" s="43"/>
      <c r="X29" s="43"/>
      <c r="Y29" s="43"/>
      <c r="Z29" s="43"/>
      <c r="AA29" s="43"/>
      <c r="AN29" s="39"/>
    </row>
    <row r="30" spans="1:40" x14ac:dyDescent="0.2">
      <c r="A30" s="43"/>
      <c r="B30" s="43"/>
      <c r="C30" s="43"/>
      <c r="D30" s="43"/>
      <c r="E30" s="43"/>
      <c r="F30" s="43"/>
      <c r="G30" s="43"/>
      <c r="H30" s="43"/>
      <c r="I30" s="43"/>
      <c r="J30" s="43"/>
      <c r="K30" s="43"/>
      <c r="L30" s="43"/>
      <c r="M30" s="43"/>
      <c r="N30" s="43"/>
      <c r="O30" s="43"/>
      <c r="P30" s="43"/>
      <c r="Q30" s="43"/>
      <c r="R30" s="43"/>
      <c r="S30" s="43"/>
      <c r="T30" s="43"/>
      <c r="U30" s="43"/>
      <c r="V30" s="43"/>
      <c r="W30" s="43"/>
      <c r="X30" s="43"/>
      <c r="Y30" s="43"/>
      <c r="Z30" s="43"/>
      <c r="AA30" s="43"/>
      <c r="AN30" s="39"/>
    </row>
    <row r="31" spans="1:40" x14ac:dyDescent="0.2">
      <c r="A31" s="43"/>
      <c r="B31" s="43"/>
      <c r="C31" s="43"/>
      <c r="D31" s="43"/>
      <c r="E31" s="43"/>
      <c r="F31" s="43"/>
      <c r="G31" s="43"/>
      <c r="H31" s="43"/>
      <c r="I31" s="43"/>
      <c r="J31" s="43"/>
      <c r="K31" s="43"/>
      <c r="L31" s="43"/>
      <c r="M31" s="43"/>
      <c r="N31" s="43"/>
      <c r="O31" s="43"/>
      <c r="P31" s="43"/>
      <c r="Q31" s="43"/>
      <c r="R31" s="43"/>
      <c r="S31" s="43"/>
      <c r="T31" s="43"/>
      <c r="U31" s="43"/>
      <c r="V31" s="43"/>
      <c r="W31" s="43"/>
      <c r="X31" s="43"/>
      <c r="Y31" s="43"/>
      <c r="Z31" s="43"/>
      <c r="AA31" s="43"/>
      <c r="AN31" s="39"/>
    </row>
    <row r="32" spans="1:40" x14ac:dyDescent="0.2">
      <c r="A32" s="43"/>
      <c r="B32" s="43"/>
      <c r="C32" s="43"/>
      <c r="D32" s="43"/>
      <c r="E32" s="43"/>
      <c r="F32" s="43"/>
      <c r="G32" s="43"/>
      <c r="H32" s="43"/>
      <c r="I32" s="43"/>
      <c r="J32" s="43"/>
      <c r="K32" s="43"/>
      <c r="AN32" s="40"/>
    </row>
    <row r="33" spans="1:40" x14ac:dyDescent="0.2">
      <c r="A33" s="43"/>
      <c r="B33" s="43"/>
      <c r="C33" s="43"/>
      <c r="D33" s="43"/>
      <c r="E33" s="43"/>
      <c r="F33" s="43"/>
      <c r="G33" s="43"/>
      <c r="H33" s="43"/>
      <c r="I33" s="43"/>
      <c r="J33" s="43"/>
      <c r="K33" s="43"/>
      <c r="AN33" s="39"/>
    </row>
    <row r="34" spans="1:40" x14ac:dyDescent="0.2">
      <c r="AN34" s="39"/>
    </row>
    <row r="35" spans="1:40" x14ac:dyDescent="0.2">
      <c r="AN35" s="39"/>
    </row>
    <row r="36" spans="1:40" x14ac:dyDescent="0.2">
      <c r="AN36" s="39"/>
    </row>
    <row r="37" spans="1:40" x14ac:dyDescent="0.2">
      <c r="AN37" s="39"/>
    </row>
    <row r="38" spans="1:40" x14ac:dyDescent="0.2">
      <c r="AN38" s="39"/>
    </row>
    <row r="39" spans="1:40" x14ac:dyDescent="0.2">
      <c r="AN39" s="39"/>
    </row>
    <row r="40" spans="1:40" x14ac:dyDescent="0.2">
      <c r="AN40" s="39"/>
    </row>
    <row r="41" spans="1:40" x14ac:dyDescent="0.2">
      <c r="AN41" s="39"/>
    </row>
    <row r="42" spans="1:40" x14ac:dyDescent="0.2">
      <c r="AN42" s="40"/>
    </row>
    <row r="43" spans="1:40" x14ac:dyDescent="0.2">
      <c r="AN43" s="40"/>
    </row>
    <row r="44" spans="1:40" x14ac:dyDescent="0.2">
      <c r="AN44" s="40"/>
    </row>
    <row r="45" spans="1:40" x14ac:dyDescent="0.2">
      <c r="AN45" s="39"/>
    </row>
    <row r="46" spans="1:40" x14ac:dyDescent="0.2">
      <c r="AN46" s="40"/>
    </row>
    <row r="47" spans="1:40" ht="10.5" x14ac:dyDescent="0.25">
      <c r="AN47" s="31"/>
    </row>
    <row r="48" spans="1:40" ht="10.5" x14ac:dyDescent="0.25">
      <c r="AN48" s="31"/>
    </row>
    <row r="49" spans="40:40" x14ac:dyDescent="0.2">
      <c r="AN49" s="40"/>
    </row>
    <row r="50" spans="40:40" x14ac:dyDescent="0.2">
      <c r="AN50" s="39"/>
    </row>
    <row r="51" spans="40:40" x14ac:dyDescent="0.2">
      <c r="AN51" s="39"/>
    </row>
    <row r="52" spans="40:40" x14ac:dyDescent="0.2">
      <c r="AN52" s="39"/>
    </row>
    <row r="53" spans="40:40" x14ac:dyDescent="0.2">
      <c r="AN53" s="39"/>
    </row>
    <row r="54" spans="40:40" x14ac:dyDescent="0.2">
      <c r="AN54" s="39"/>
    </row>
    <row r="55" spans="40:40" x14ac:dyDescent="0.2">
      <c r="AN55" s="39"/>
    </row>
    <row r="56" spans="40:40" x14ac:dyDescent="0.2">
      <c r="AN56" s="39"/>
    </row>
    <row r="57" spans="40:40" x14ac:dyDescent="0.2">
      <c r="AN57" s="39"/>
    </row>
    <row r="58" spans="40:40" x14ac:dyDescent="0.2">
      <c r="AN58" s="39"/>
    </row>
    <row r="59" spans="40:40" x14ac:dyDescent="0.2">
      <c r="AN59" s="39"/>
    </row>
    <row r="60" spans="40:40" x14ac:dyDescent="0.2">
      <c r="AN60" s="40"/>
    </row>
    <row r="61" spans="40:40" x14ac:dyDescent="0.2">
      <c r="AN61" s="39"/>
    </row>
    <row r="62" spans="40:40" x14ac:dyDescent="0.2">
      <c r="AN62" s="40"/>
    </row>
    <row r="63" spans="40:40" x14ac:dyDescent="0.2">
      <c r="AN63" s="40"/>
    </row>
    <row r="64" spans="40:40" x14ac:dyDescent="0.2">
      <c r="AN64" s="39"/>
    </row>
    <row r="65" spans="40:40" x14ac:dyDescent="0.2">
      <c r="AN65" s="40"/>
    </row>
    <row r="66" spans="40:40" x14ac:dyDescent="0.2">
      <c r="AN66" s="39"/>
    </row>
    <row r="67" spans="40:40" x14ac:dyDescent="0.2">
      <c r="AN67" s="39"/>
    </row>
    <row r="68" spans="40:40" x14ac:dyDescent="0.2">
      <c r="AN68" s="40"/>
    </row>
    <row r="69" spans="40:40" ht="10.5" x14ac:dyDescent="0.25">
      <c r="AN69" s="31"/>
    </row>
    <row r="70" spans="40:40" ht="10.5" x14ac:dyDescent="0.25">
      <c r="AN70" s="31"/>
    </row>
    <row r="71" spans="40:40" x14ac:dyDescent="0.2">
      <c r="AN71" s="40"/>
    </row>
    <row r="72" spans="40:40" x14ac:dyDescent="0.2">
      <c r="AN72" s="39"/>
    </row>
    <row r="73" spans="40:40" x14ac:dyDescent="0.2">
      <c r="AN73" s="39"/>
    </row>
    <row r="74" spans="40:40" x14ac:dyDescent="0.2">
      <c r="AN74" s="40"/>
    </row>
    <row r="75" spans="40:40" x14ac:dyDescent="0.2">
      <c r="AN75" s="39"/>
    </row>
    <row r="76" spans="40:40" x14ac:dyDescent="0.2">
      <c r="AN76" s="39"/>
    </row>
    <row r="77" spans="40:40" x14ac:dyDescent="0.2">
      <c r="AN77" s="40"/>
    </row>
    <row r="78" spans="40:40" x14ac:dyDescent="0.2">
      <c r="AN78" s="39"/>
    </row>
    <row r="79" spans="40:40" x14ac:dyDescent="0.2">
      <c r="AN79" s="39"/>
    </row>
    <row r="80" spans="40:40" x14ac:dyDescent="0.2">
      <c r="AN80" s="39"/>
    </row>
    <row r="81" spans="40:40" x14ac:dyDescent="0.2">
      <c r="AN81" s="40"/>
    </row>
    <row r="82" spans="40:40" ht="10.5" x14ac:dyDescent="0.25">
      <c r="AN82" s="31"/>
    </row>
    <row r="83" spans="40:40" ht="10.5" x14ac:dyDescent="0.25">
      <c r="AN83" s="31"/>
    </row>
    <row r="84" spans="40:40" x14ac:dyDescent="0.2">
      <c r="AN84" s="40"/>
    </row>
    <row r="85" spans="40:40" x14ac:dyDescent="0.2">
      <c r="AN85" s="39"/>
    </row>
    <row r="86" spans="40:40" x14ac:dyDescent="0.2">
      <c r="AN86" s="40"/>
    </row>
    <row r="87" spans="40:40" x14ac:dyDescent="0.2">
      <c r="AN87" s="39"/>
    </row>
    <row r="88" spans="40:40" x14ac:dyDescent="0.2">
      <c r="AN88" s="39"/>
    </row>
    <row r="89" spans="40:40" x14ac:dyDescent="0.2">
      <c r="AN89" s="40"/>
    </row>
    <row r="90" spans="40:40" x14ac:dyDescent="0.2">
      <c r="AN90" s="40"/>
    </row>
    <row r="91" spans="40:40" x14ac:dyDescent="0.2">
      <c r="AN91" s="40"/>
    </row>
    <row r="92" spans="40:40" x14ac:dyDescent="0.2">
      <c r="AN92" s="40"/>
    </row>
    <row r="93" spans="40:40" x14ac:dyDescent="0.2">
      <c r="AN93" s="39"/>
    </row>
    <row r="94" spans="40:40" x14ac:dyDescent="0.2">
      <c r="AN94" s="40"/>
    </row>
    <row r="95" spans="40:40" x14ac:dyDescent="0.2">
      <c r="AN95" s="39"/>
    </row>
    <row r="96" spans="40:40" ht="10.5" x14ac:dyDescent="0.25">
      <c r="AN96" s="31"/>
    </row>
    <row r="97" spans="40:40" x14ac:dyDescent="0.2">
      <c r="AN97" s="40"/>
    </row>
    <row r="98" spans="40:40" x14ac:dyDescent="0.2">
      <c r="AN98" s="40"/>
    </row>
    <row r="99" spans="40:40" ht="10.5" x14ac:dyDescent="0.25">
      <c r="AN99" s="31"/>
    </row>
    <row r="100" spans="40:40" ht="10.5" x14ac:dyDescent="0.25">
      <c r="AN100" s="31"/>
    </row>
    <row r="101" spans="40:40" x14ac:dyDescent="0.2">
      <c r="AN101" s="40"/>
    </row>
    <row r="102" spans="40:40" x14ac:dyDescent="0.2">
      <c r="AN102" s="39"/>
    </row>
    <row r="103" spans="40:40" x14ac:dyDescent="0.2">
      <c r="AN103" s="40"/>
    </row>
    <row r="104" spans="40:40" x14ac:dyDescent="0.2">
      <c r="AN104" s="39"/>
    </row>
    <row r="105" spans="40:40" x14ac:dyDescent="0.2">
      <c r="AN105" s="40"/>
    </row>
    <row r="106" spans="40:40" x14ac:dyDescent="0.2">
      <c r="AN106" s="39"/>
    </row>
    <row r="107" spans="40:40" x14ac:dyDescent="0.2">
      <c r="AN107" s="39"/>
    </row>
    <row r="108" spans="40:40" x14ac:dyDescent="0.2">
      <c r="AN108" s="39"/>
    </row>
    <row r="109" spans="40:40" x14ac:dyDescent="0.2">
      <c r="AN109" s="39"/>
    </row>
    <row r="110" spans="40:40" x14ac:dyDescent="0.2">
      <c r="AN110" s="40"/>
    </row>
    <row r="111" spans="40:40" x14ac:dyDescent="0.2">
      <c r="AN111" s="40"/>
    </row>
    <row r="112" spans="40:40" x14ac:dyDescent="0.2">
      <c r="AN112" s="39"/>
    </row>
    <row r="113" spans="40:40" x14ac:dyDescent="0.2">
      <c r="AN113" s="39"/>
    </row>
    <row r="114" spans="40:40" x14ac:dyDescent="0.2">
      <c r="AN114" s="40"/>
    </row>
    <row r="115" spans="40:40" x14ac:dyDescent="0.2">
      <c r="AN115" s="40"/>
    </row>
    <row r="116" spans="40:40" x14ac:dyDescent="0.2">
      <c r="AN116" s="39"/>
    </row>
    <row r="117" spans="40:40" x14ac:dyDescent="0.2">
      <c r="AN117" s="39"/>
    </row>
    <row r="118" spans="40:40" x14ac:dyDescent="0.2">
      <c r="AN118" s="39"/>
    </row>
    <row r="119" spans="40:40" x14ac:dyDescent="0.2">
      <c r="AN119" s="39"/>
    </row>
    <row r="120" spans="40:40" x14ac:dyDescent="0.2">
      <c r="AN120" s="40"/>
    </row>
    <row r="121" spans="40:40" x14ac:dyDescent="0.2">
      <c r="AN121" s="40"/>
    </row>
    <row r="122" spans="40:40" x14ac:dyDescent="0.2">
      <c r="AN122" s="39"/>
    </row>
    <row r="123" spans="40:40" x14ac:dyDescent="0.2">
      <c r="AN123" s="40"/>
    </row>
    <row r="124" spans="40:40" x14ac:dyDescent="0.2">
      <c r="AN124" s="39"/>
    </row>
    <row r="125" spans="40:40" x14ac:dyDescent="0.2">
      <c r="AN125" s="39"/>
    </row>
    <row r="126" spans="40:40" x14ac:dyDescent="0.2">
      <c r="AN126" s="39"/>
    </row>
    <row r="127" spans="40:40" x14ac:dyDescent="0.2">
      <c r="AN127" s="40"/>
    </row>
    <row r="128" spans="40:40" x14ac:dyDescent="0.2">
      <c r="AN128" s="39"/>
    </row>
    <row r="129" spans="40:40" x14ac:dyDescent="0.2">
      <c r="AN129" s="40"/>
    </row>
    <row r="130" spans="40:40" x14ac:dyDescent="0.2">
      <c r="AN130" s="40"/>
    </row>
    <row r="131" spans="40:40" x14ac:dyDescent="0.2">
      <c r="AN131" s="39"/>
    </row>
    <row r="132" spans="40:40" x14ac:dyDescent="0.2">
      <c r="AN132" s="40"/>
    </row>
    <row r="133" spans="40:40" x14ac:dyDescent="0.2">
      <c r="AN133" s="40"/>
    </row>
    <row r="134" spans="40:40" x14ac:dyDescent="0.2">
      <c r="AN134" s="40"/>
    </row>
    <row r="135" spans="40:40" x14ac:dyDescent="0.2">
      <c r="AN135" s="39"/>
    </row>
    <row r="136" spans="40:40" x14ac:dyDescent="0.2">
      <c r="AN136" s="39"/>
    </row>
    <row r="137" spans="40:40" x14ac:dyDescent="0.2">
      <c r="AN137" s="39"/>
    </row>
    <row r="138" spans="40:40" x14ac:dyDescent="0.2">
      <c r="AN138" s="39"/>
    </row>
    <row r="139" spans="40:40" x14ac:dyDescent="0.2">
      <c r="AN139" s="40"/>
    </row>
    <row r="140" spans="40:40" x14ac:dyDescent="0.2">
      <c r="AN140" s="39"/>
    </row>
    <row r="141" spans="40:40" x14ac:dyDescent="0.2">
      <c r="AN141" s="40"/>
    </row>
    <row r="142" spans="40:40" x14ac:dyDescent="0.2">
      <c r="AN142" s="40"/>
    </row>
    <row r="143" spans="40:40" x14ac:dyDescent="0.2">
      <c r="AN143" s="40"/>
    </row>
    <row r="144" spans="40:40" x14ac:dyDescent="0.2">
      <c r="AN144" s="40"/>
    </row>
    <row r="145" spans="40:40" x14ac:dyDescent="0.2">
      <c r="AN145" s="40"/>
    </row>
    <row r="146" spans="40:40" x14ac:dyDescent="0.2">
      <c r="AN146" s="40"/>
    </row>
    <row r="147" spans="40:40" x14ac:dyDescent="0.2">
      <c r="AN147" s="40"/>
    </row>
    <row r="148" spans="40:40" x14ac:dyDescent="0.2">
      <c r="AN148" s="40"/>
    </row>
    <row r="149" spans="40:40" x14ac:dyDescent="0.2">
      <c r="AN149" s="39"/>
    </row>
    <row r="150" spans="40:40" x14ac:dyDescent="0.2">
      <c r="AN150" s="40"/>
    </row>
    <row r="151" spans="40:40" x14ac:dyDescent="0.2">
      <c r="AN151" s="39"/>
    </row>
    <row r="152" spans="40:40" x14ac:dyDescent="0.2">
      <c r="AN152" s="39"/>
    </row>
    <row r="153" spans="40:40" x14ac:dyDescent="0.2">
      <c r="AN153" s="40"/>
    </row>
    <row r="154" spans="40:40" ht="10.5" x14ac:dyDescent="0.25">
      <c r="AN154" s="31"/>
    </row>
    <row r="155" spans="40:40" x14ac:dyDescent="0.2">
      <c r="AN155" s="39"/>
    </row>
    <row r="156" spans="40:40" x14ac:dyDescent="0.2">
      <c r="AN156" s="39"/>
    </row>
    <row r="157" spans="40:40" x14ac:dyDescent="0.2">
      <c r="AN157" s="39"/>
    </row>
    <row r="158" spans="40:40" x14ac:dyDescent="0.2">
      <c r="AN158" s="40"/>
    </row>
    <row r="159" spans="40:40" x14ac:dyDescent="0.2">
      <c r="AN159" s="39"/>
    </row>
    <row r="160" spans="40:40" ht="10.5" x14ac:dyDescent="0.25">
      <c r="AN160" s="31"/>
    </row>
    <row r="161" spans="40:40" x14ac:dyDescent="0.2">
      <c r="AN161" s="39"/>
    </row>
    <row r="162" spans="40:40" x14ac:dyDescent="0.2">
      <c r="AN162" s="39"/>
    </row>
    <row r="163" spans="40:40" x14ac:dyDescent="0.2">
      <c r="AN163" s="40"/>
    </row>
    <row r="164" spans="40:40" ht="10.5" x14ac:dyDescent="0.25">
      <c r="AN164" s="31"/>
    </row>
    <row r="165" spans="40:40" x14ac:dyDescent="0.2">
      <c r="AN165" s="39"/>
    </row>
    <row r="166" spans="40:40" x14ac:dyDescent="0.2">
      <c r="AN166" s="40"/>
    </row>
    <row r="167" spans="40:40" x14ac:dyDescent="0.2">
      <c r="AN167" s="39"/>
    </row>
    <row r="168" spans="40:40" x14ac:dyDescent="0.2">
      <c r="AN168" s="39"/>
    </row>
    <row r="169" spans="40:40" x14ac:dyDescent="0.2">
      <c r="AN169" s="40"/>
    </row>
    <row r="170" spans="40:40" x14ac:dyDescent="0.2">
      <c r="AN170" s="40"/>
    </row>
    <row r="171" spans="40:40" x14ac:dyDescent="0.2">
      <c r="AN171" s="40"/>
    </row>
    <row r="172" spans="40:40" ht="10.5" x14ac:dyDescent="0.25">
      <c r="AN172" s="31"/>
    </row>
    <row r="173" spans="40:40" x14ac:dyDescent="0.2">
      <c r="AN173" s="40"/>
    </row>
    <row r="174" spans="40:40" x14ac:dyDescent="0.2">
      <c r="AN174" s="39"/>
    </row>
    <row r="175" spans="40:40" x14ac:dyDescent="0.2">
      <c r="AN175" s="39"/>
    </row>
    <row r="176" spans="40:40" x14ac:dyDescent="0.2">
      <c r="AN176" s="40"/>
    </row>
    <row r="177" spans="40:40" ht="10.5" x14ac:dyDescent="0.25">
      <c r="AN177" s="31"/>
    </row>
    <row r="178" spans="40:40" x14ac:dyDescent="0.2">
      <c r="AN178" s="40"/>
    </row>
    <row r="179" spans="40:40" x14ac:dyDescent="0.2">
      <c r="AN179" s="39"/>
    </row>
    <row r="180" spans="40:40" x14ac:dyDescent="0.2">
      <c r="AN180" s="39"/>
    </row>
    <row r="181" spans="40:40" ht="10.5" x14ac:dyDescent="0.25">
      <c r="AN181" s="31"/>
    </row>
    <row r="182" spans="40:40" x14ac:dyDescent="0.2">
      <c r="AN182" s="40"/>
    </row>
    <row r="183" spans="40:40" x14ac:dyDescent="0.2">
      <c r="AN183" s="40"/>
    </row>
    <row r="184" spans="40:40" x14ac:dyDescent="0.2">
      <c r="AN184" s="39"/>
    </row>
    <row r="185" spans="40:40" ht="10.5" x14ac:dyDescent="0.25">
      <c r="AN185" s="31"/>
    </row>
    <row r="186" spans="40:40" x14ac:dyDescent="0.2">
      <c r="AN186" s="40"/>
    </row>
    <row r="187" spans="40:40" x14ac:dyDescent="0.2">
      <c r="AN187" s="39"/>
    </row>
    <row r="188" spans="40:40" x14ac:dyDescent="0.2">
      <c r="AN188" s="39"/>
    </row>
    <row r="189" spans="40:40" x14ac:dyDescent="0.2">
      <c r="AN189" s="39"/>
    </row>
    <row r="190" spans="40:40" x14ac:dyDescent="0.2">
      <c r="AN190" s="40"/>
    </row>
    <row r="191" spans="40:40" ht="10.5" x14ac:dyDescent="0.25">
      <c r="AN191" s="31"/>
    </row>
    <row r="192" spans="40:40" x14ac:dyDescent="0.2">
      <c r="AN192" s="39"/>
    </row>
    <row r="193" spans="40:40" x14ac:dyDescent="0.2">
      <c r="AN193" s="39"/>
    </row>
    <row r="194" spans="40:40" x14ac:dyDescent="0.2">
      <c r="AN194" s="40"/>
    </row>
    <row r="195" spans="40:40" x14ac:dyDescent="0.2">
      <c r="AN195" s="40"/>
    </row>
    <row r="196" spans="40:40" x14ac:dyDescent="0.2">
      <c r="AN196" s="39"/>
    </row>
    <row r="197" spans="40:40" ht="10.5" x14ac:dyDescent="0.25">
      <c r="AN197" s="31"/>
    </row>
    <row r="198" spans="40:40" x14ac:dyDescent="0.2">
      <c r="AN198" s="40"/>
    </row>
    <row r="199" spans="40:40" x14ac:dyDescent="0.2">
      <c r="AN199" s="39"/>
    </row>
    <row r="200" spans="40:40" x14ac:dyDescent="0.2">
      <c r="AN200" s="40"/>
    </row>
    <row r="201" spans="40:40" x14ac:dyDescent="0.2">
      <c r="AN201" s="40"/>
    </row>
    <row r="202" spans="40:40" x14ac:dyDescent="0.2">
      <c r="AN202" s="40"/>
    </row>
    <row r="203" spans="40:40" x14ac:dyDescent="0.2">
      <c r="AN203" s="39"/>
    </row>
    <row r="204" spans="40:40" ht="10.5" x14ac:dyDescent="0.25">
      <c r="AN204" s="31"/>
    </row>
    <row r="205" spans="40:40" ht="13" x14ac:dyDescent="0.3">
      <c r="AN205" s="65"/>
    </row>
    <row r="206" spans="40:40" x14ac:dyDescent="0.2">
      <c r="AN206" s="40"/>
    </row>
    <row r="207" spans="40:40" x14ac:dyDescent="0.2">
      <c r="AN207" s="39"/>
    </row>
    <row r="208" spans="40:40" x14ac:dyDescent="0.2">
      <c r="AN208" s="39"/>
    </row>
    <row r="209" spans="2:40" x14ac:dyDescent="0.2">
      <c r="AN209" s="40"/>
    </row>
    <row r="221" spans="2:40" x14ac:dyDescent="0.2">
      <c r="B221" s="32"/>
      <c r="C221" s="32"/>
    </row>
    <row r="223" spans="2:40" x14ac:dyDescent="0.2">
      <c r="B223" s="32"/>
      <c r="C223" s="32"/>
    </row>
  </sheetData>
  <sortState xmlns:xlrd2="http://schemas.microsoft.com/office/spreadsheetml/2017/richdata2" ref="AN5:AN206">
    <sortCondition ref="AN5:AN206"/>
  </sortState>
  <conditionalFormatting sqref="X8:Z12">
    <cfRule type="cellIs" dxfId="11" priority="4" operator="equal">
      <formula>0</formula>
    </cfRule>
    <cfRule type="cellIs" dxfId="10" priority="5" operator="lessThan">
      <formula>0</formula>
    </cfRule>
    <cfRule type="cellIs" dxfId="9" priority="6" operator="greaterThan">
      <formula>0</formula>
    </cfRule>
  </conditionalFormatting>
  <conditionalFormatting sqref="X14:Z16">
    <cfRule type="cellIs" dxfId="8" priority="10" operator="equal">
      <formula>0</formula>
    </cfRule>
    <cfRule type="cellIs" dxfId="7" priority="11" operator="lessThan">
      <formula>0</formula>
    </cfRule>
    <cfRule type="cellIs" dxfId="6" priority="12" operator="greaterThan">
      <formula>0</formula>
    </cfRule>
  </conditionalFormatting>
  <dataValidations count="4">
    <dataValidation type="list" allowBlank="1" showInputMessage="1" showErrorMessage="1" sqref="AL5" xr:uid="{56420A81-C399-451F-B0FA-2476CC484CFA}">
      <formula1>"2001,2002,2003,2004,2005,2006,2007,2008,2009,2010,2011,2012,2013,2014,2015,2016,2017,2018,2019,2020"</formula1>
    </dataValidation>
    <dataValidation type="list" allowBlank="1" showInputMessage="1" showErrorMessage="1" sqref="AL3:AL4" xr:uid="{7F99349A-BC40-4CF4-A51E-F0A89F082E87}">
      <formula1>"2000,2001,2002,2003,2004,2005,2006,2007,2008,2009,2010,2011,2012,2013,2014,2015,2016,2017"</formula1>
    </dataValidation>
    <dataValidation type="list" allowBlank="1" showInputMessage="1" showErrorMessage="1" sqref="Z2" xr:uid="{82D1FF2B-D5D4-4460-8A27-FBCA9C504071}">
      <formula1>"2010,2011,2012,2013,2014,2015,2016,2017,2018,2019,2020,2021,2022,2023,2024,2025,2026,2027,2028"</formula1>
    </dataValidation>
    <dataValidation type="list" allowBlank="1" showInputMessage="1" showErrorMessage="1" sqref="Z3" xr:uid="{50B52B4B-6426-4656-B0C4-530BEF193F82}">
      <formula1>"2011,2012,2013,2014,2015,2016,2017,2018,2019,2020,2021,2022,2023,2024,2025,2026,2027,2028,2029"</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error="Select from list" xr:uid="{89D2071C-8A60-47E9-8304-C2F10CBC7BF0}">
          <x14:formula1>
            <xm:f>Consumption!$C$7:$C$210</xm:f>
          </x14:formula1>
          <xm:sqref>B6</xm:sqref>
        </x14:dataValidation>
      </x14:dataValidations>
    </ext>
    <ext xmlns:x14="http://schemas.microsoft.com/office/spreadsheetml/2009/9/main" uri="{05C60535-1F16-4fd2-B633-F4F36F0B64E0}">
      <x14:sparklineGroups xmlns:xm="http://schemas.microsoft.com/office/excel/2006/main">
        <x14:sparklineGroup manualMax="0" manualMin="0" type="column" displayEmptyCellsAs="gap" xr2:uid="{7F10C600-9C7F-4B1C-A752-5741883C2052}">
          <x14:colorSeries rgb="FF376092"/>
          <x14:colorNegative rgb="FFD00000"/>
          <x14:colorAxis rgb="FF000000"/>
          <x14:colorMarkers rgb="FFD00000"/>
          <x14:colorFirst rgb="FFD00000"/>
          <x14:colorLast rgb="FFD00000"/>
          <x14:colorHigh rgb="FFD00000"/>
          <x14:colorLow rgb="FFD00000"/>
          <x14:sparklines>
            <x14:sparkline>
              <xm:f>'Data Dashboard'!Q8:V8</xm:f>
              <xm:sqref>X8</xm:sqref>
            </x14:sparkline>
            <x14:sparkline>
              <xm:f>'Data Dashboard'!Q9:V9</xm:f>
              <xm:sqref>X9</xm:sqref>
            </x14:sparkline>
            <x14:sparkline>
              <xm:f>'Data Dashboard'!Q10:V10</xm:f>
              <xm:sqref>X10</xm:sqref>
            </x14:sparkline>
            <x14:sparkline>
              <xm:f>'Data Dashboard'!Q11:V11</xm:f>
              <xm:sqref>X11</xm:sqref>
            </x14:sparkline>
            <x14:sparkline>
              <xm:f>'Data Dashboard'!Q12:V12</xm:f>
              <xm:sqref>X12</xm:sqref>
            </x14:sparkline>
            <x14:sparkline>
              <xm:f>'Data Dashboard'!Q13:V13</xm:f>
              <xm:sqref>X13</xm:sqref>
            </x14:sparkline>
            <x14:sparkline>
              <xm:f>'Data Dashboard'!Q14:V14</xm:f>
              <xm:sqref>X14</xm:sqref>
            </x14:sparkline>
            <x14:sparkline>
              <xm:f>'Data Dashboard'!Q15:V15</xm:f>
              <xm:sqref>X15</xm:sqref>
            </x14:sparkline>
            <x14:sparkline>
              <xm:f>'Data Dashboard'!Q16:V16</xm:f>
              <xm:sqref>X16</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59981-474D-40DD-91B1-3CA5EF12C97C}">
  <sheetPr codeName="Sheet3">
    <tabColor theme="9" tint="0.89999084444715716"/>
  </sheetPr>
  <dimension ref="A1:V1156"/>
  <sheetViews>
    <sheetView showGridLines="0" zoomScaleNormal="100" workbookViewId="0">
      <pane ySplit="6" topLeftCell="A7" activePane="bottomLeft" state="frozen"/>
      <selection activeCell="N16" sqref="N16"/>
      <selection pane="bottomLeft"/>
    </sheetView>
  </sheetViews>
  <sheetFormatPr defaultColWidth="9.33203125" defaultRowHeight="14" x14ac:dyDescent="0.3"/>
  <cols>
    <col min="1" max="2" width="26.6640625" style="123" bestFit="1" customWidth="1"/>
    <col min="3" max="3" width="23.33203125" style="123" bestFit="1" customWidth="1"/>
    <col min="4" max="16384" width="9.33203125" style="123"/>
  </cols>
  <sheetData>
    <row r="1" spans="1:22" s="100" customFormat="1" ht="20" x14ac:dyDescent="0.3">
      <c r="A1" s="210" t="s">
        <v>24</v>
      </c>
      <c r="B1" s="211"/>
      <c r="C1" s="211"/>
      <c r="D1" s="98"/>
      <c r="E1" s="98"/>
      <c r="F1" s="98"/>
      <c r="G1" s="98"/>
      <c r="H1" s="98"/>
      <c r="I1" s="98"/>
      <c r="J1" s="98"/>
      <c r="K1" s="98"/>
      <c r="L1" s="98"/>
      <c r="M1" s="98"/>
      <c r="N1" s="98"/>
      <c r="O1" s="98"/>
      <c r="P1" s="98"/>
      <c r="Q1" s="98"/>
      <c r="R1" s="98"/>
      <c r="S1" s="98"/>
      <c r="T1" s="99"/>
      <c r="U1" s="99"/>
      <c r="V1" s="99"/>
    </row>
    <row r="2" spans="1:22" s="102" customFormat="1" ht="13" x14ac:dyDescent="0.3">
      <c r="A2" s="212" t="s">
        <v>25</v>
      </c>
      <c r="B2" s="213"/>
      <c r="C2" s="213"/>
      <c r="D2" s="101"/>
      <c r="E2" s="101"/>
      <c r="F2" s="101"/>
      <c r="G2" s="101"/>
      <c r="H2" s="101"/>
      <c r="I2" s="101"/>
      <c r="J2" s="101"/>
      <c r="K2" s="101"/>
      <c r="L2" s="101"/>
      <c r="M2" s="101"/>
      <c r="N2" s="101"/>
      <c r="O2" s="101"/>
      <c r="P2" s="101"/>
      <c r="Q2" s="101"/>
      <c r="R2" s="101"/>
      <c r="S2" s="101"/>
      <c r="T2" s="101"/>
      <c r="U2" s="101"/>
      <c r="V2" s="101"/>
    </row>
    <row r="3" spans="1:22" s="106" customFormat="1" ht="11.5" x14ac:dyDescent="0.3">
      <c r="A3" s="103"/>
      <c r="B3" s="104"/>
      <c r="C3" s="104"/>
      <c r="D3" s="105"/>
      <c r="E3" s="105"/>
      <c r="F3" s="105"/>
      <c r="G3" s="105"/>
      <c r="H3" s="105"/>
      <c r="I3" s="105"/>
      <c r="J3" s="105"/>
      <c r="K3" s="105"/>
      <c r="L3" s="105"/>
      <c r="M3" s="105"/>
      <c r="N3" s="105"/>
      <c r="O3" s="105"/>
      <c r="P3" s="105"/>
      <c r="Q3" s="105"/>
      <c r="R3" s="105"/>
      <c r="S3" s="105"/>
      <c r="T3" s="105"/>
      <c r="U3" s="105"/>
      <c r="V3" s="105"/>
    </row>
    <row r="4" spans="1:22" s="106" customFormat="1" ht="11.5" x14ac:dyDescent="0.3">
      <c r="A4" s="103"/>
      <c r="B4" s="104"/>
      <c r="C4" s="104"/>
      <c r="D4" s="107"/>
      <c r="E4" s="107"/>
      <c r="F4" s="107"/>
      <c r="G4" s="107"/>
      <c r="H4" s="107"/>
      <c r="I4" s="107"/>
      <c r="J4" s="107"/>
      <c r="K4" s="107"/>
      <c r="L4" s="107"/>
      <c r="M4" s="107"/>
      <c r="N4" s="107"/>
      <c r="O4" s="107"/>
      <c r="P4" s="107"/>
      <c r="Q4" s="107"/>
      <c r="R4" s="107"/>
      <c r="S4" s="107"/>
      <c r="T4" s="107"/>
      <c r="U4" s="107"/>
      <c r="V4" s="107"/>
    </row>
    <row r="5" spans="1:22" s="109" customFormat="1" ht="15.5" x14ac:dyDescent="0.3">
      <c r="A5" s="93"/>
      <c r="B5" s="94"/>
      <c r="C5" s="94"/>
      <c r="D5" s="108"/>
      <c r="E5" s="108"/>
      <c r="F5" s="108"/>
      <c r="G5" s="108"/>
      <c r="H5" s="108"/>
      <c r="I5" s="108"/>
      <c r="J5" s="108"/>
      <c r="K5" s="108"/>
      <c r="L5" s="108"/>
      <c r="M5" s="108"/>
      <c r="N5" s="108"/>
      <c r="O5" s="108"/>
      <c r="P5" s="108"/>
      <c r="Q5" s="108"/>
      <c r="R5" s="108"/>
      <c r="S5" s="108"/>
      <c r="T5" s="108"/>
      <c r="U5" s="108"/>
      <c r="V5" s="108"/>
    </row>
    <row r="6" spans="1:22" s="110" customFormat="1" ht="12" thickBot="1" x14ac:dyDescent="0.35">
      <c r="A6" s="95"/>
      <c r="B6" s="96"/>
      <c r="C6" s="96"/>
      <c r="D6" s="97">
        <v>2011</v>
      </c>
      <c r="E6" s="97">
        <v>2012</v>
      </c>
      <c r="F6" s="97">
        <v>2013</v>
      </c>
      <c r="G6" s="97">
        <v>2014</v>
      </c>
      <c r="H6" s="97">
        <v>2015</v>
      </c>
      <c r="I6" s="97">
        <v>2016</v>
      </c>
      <c r="J6" s="97">
        <v>2017</v>
      </c>
      <c r="K6" s="97">
        <v>2018</v>
      </c>
      <c r="L6" s="97">
        <v>2019</v>
      </c>
      <c r="M6" s="97">
        <v>2020</v>
      </c>
      <c r="N6" s="97">
        <v>2021</v>
      </c>
      <c r="O6" s="97">
        <v>2022</v>
      </c>
      <c r="P6" s="97">
        <v>2023</v>
      </c>
      <c r="Q6" s="97">
        <v>2024</v>
      </c>
      <c r="R6" s="97">
        <v>2025</v>
      </c>
      <c r="S6" s="97">
        <v>2026</v>
      </c>
      <c r="T6" s="97">
        <v>2027</v>
      </c>
      <c r="U6" s="97">
        <v>2028</v>
      </c>
      <c r="V6" s="97">
        <v>2029</v>
      </c>
    </row>
    <row r="7" spans="1:22" s="113" customFormat="1" x14ac:dyDescent="0.3">
      <c r="A7" s="111" t="s">
        <v>15</v>
      </c>
      <c r="B7" s="112" t="s">
        <v>15</v>
      </c>
      <c r="C7" s="112" t="s">
        <v>15</v>
      </c>
      <c r="D7" s="136">
        <f t="shared" ref="D7:U7" si="0">D8+D59+D119+D122+D155+D199+D210</f>
        <v>166591.7518248175</v>
      </c>
      <c r="E7" s="136">
        <f t="shared" si="0"/>
        <v>172441.53284671533</v>
      </c>
      <c r="F7" s="136">
        <f t="shared" si="0"/>
        <v>174960.99756690997</v>
      </c>
      <c r="G7" s="136">
        <f t="shared" si="0"/>
        <v>172845.52311435522</v>
      </c>
      <c r="H7" s="136">
        <f t="shared" si="0"/>
        <v>181498.54014598543</v>
      </c>
      <c r="I7" s="136">
        <f t="shared" si="0"/>
        <v>179452.91970802919</v>
      </c>
      <c r="J7" s="136">
        <f t="shared" si="0"/>
        <v>179683.45498783453</v>
      </c>
      <c r="K7" s="136">
        <f t="shared" si="0"/>
        <v>180332.46958394162</v>
      </c>
      <c r="L7" s="136">
        <f t="shared" si="0"/>
        <v>187246.53547317078</v>
      </c>
      <c r="M7" s="136">
        <f t="shared" si="0"/>
        <v>191354.48780487807</v>
      </c>
      <c r="N7" s="136">
        <f t="shared" si="0"/>
        <v>190209.48905109486</v>
      </c>
      <c r="O7" s="136">
        <f t="shared" si="0"/>
        <v>188681.87347931875</v>
      </c>
      <c r="P7" s="136">
        <f t="shared" si="0"/>
        <v>195947.56690997566</v>
      </c>
      <c r="Q7" s="136">
        <f t="shared" si="0"/>
        <v>202324.27353716557</v>
      </c>
      <c r="R7" s="136">
        <f t="shared" si="0"/>
        <v>203896.03523411005</v>
      </c>
      <c r="S7" s="136">
        <f t="shared" si="0"/>
        <v>205394.40316233662</v>
      </c>
      <c r="T7" s="136">
        <f t="shared" si="0"/>
        <v>209759.32053134876</v>
      </c>
      <c r="U7" s="136">
        <f t="shared" si="0"/>
        <v>213426.56539165371</v>
      </c>
      <c r="V7" s="136">
        <f t="shared" ref="V7" si="1">V8+V59+V119+V122+V155+V199+V210</f>
        <v>216713.69497734902</v>
      </c>
    </row>
    <row r="8" spans="1:22" s="113" customFormat="1" x14ac:dyDescent="0.3">
      <c r="A8" s="114" t="s">
        <v>26</v>
      </c>
      <c r="B8" s="114" t="s">
        <v>26</v>
      </c>
      <c r="C8" s="114" t="s">
        <v>27</v>
      </c>
      <c r="D8" s="137">
        <f>SUMIF($A10:$A$209,LEFT($B8,LEN($B8)-6),D10:D$209)</f>
        <v>38588.807785888079</v>
      </c>
      <c r="E8" s="137">
        <f>SUMIF($A10:$A$209,LEFT($B8,LEN($B8)-6),E10:E$209)</f>
        <v>38530.04866180048</v>
      </c>
      <c r="F8" s="137">
        <f>SUMIF($A10:$A$209,LEFT($B8,LEN($B8)-6),F10:F$209)</f>
        <v>37708.029197080286</v>
      </c>
      <c r="G8" s="137">
        <f>SUMIF($A10:$A$209,LEFT($B8,LEN($B8)-6),G10:G$209)</f>
        <v>38039.537712895377</v>
      </c>
      <c r="H8" s="137">
        <f>SUMIF($A10:$A$209,LEFT($B8,LEN($B8)-6),H10:H$209)</f>
        <v>37732.116788321167</v>
      </c>
      <c r="I8" s="137">
        <f>SUMIF($A10:$A$209,LEFT($B8,LEN($B8)-6),I10:I$209)</f>
        <v>38390.754257907545</v>
      </c>
      <c r="J8" s="137">
        <f>SUMIF($A10:$A$209,LEFT($B8,LEN($B8)-6),J10:J$209)</f>
        <v>39459.245742092455</v>
      </c>
      <c r="K8" s="137">
        <f>SUMIF($A10:$A$209,LEFT($B8,LEN($B8)-6),K10:K$209)</f>
        <v>39220.622406326023</v>
      </c>
      <c r="L8" s="137">
        <f>SUMIF($A10:$A$209,LEFT($B8,LEN($B8)-6),L10:L$209)</f>
        <v>41136.678048780508</v>
      </c>
      <c r="M8" s="137">
        <f>SUMIF($A10:$A$209,LEFT($B8,LEN($B8)-6),M10:M$209)</f>
        <v>42199.146341463413</v>
      </c>
      <c r="N8" s="137">
        <f>SUMIF($A10:$A$209,LEFT($B8,LEN($B8)-6),N10:N$209)</f>
        <v>41757.664233576645</v>
      </c>
      <c r="O8" s="137">
        <f>SUMIF($A10:$A$209,LEFT($B8,LEN($B8)-6),O10:O$209)</f>
        <v>35762.287104622868</v>
      </c>
      <c r="P8" s="137">
        <f>SUMIF($A10:$A$209,LEFT($B8,LEN($B8)-6),P10:P$209)</f>
        <v>35708.394160583935</v>
      </c>
      <c r="Q8" s="137">
        <f>SUMIF($A10:$A$209,LEFT($B8,LEN($B8)-6),Q10:Q$209)</f>
        <v>36796.017105589701</v>
      </c>
      <c r="R8" s="137">
        <f>SUMIF($A10:$A$209,LEFT($B8,LEN($B8)-6),R10:R$209)</f>
        <v>37769.765204879972</v>
      </c>
      <c r="S8" s="137">
        <f>SUMIF($A10:$A$209,LEFT($B8,LEN($B8)-6),S10:S$209)</f>
        <v>39247.456749509663</v>
      </c>
      <c r="T8" s="137">
        <f>SUMIF($A10:$A$209,LEFT($B8,LEN($B8)-6),T10:T$209)</f>
        <v>40881.60335534405</v>
      </c>
      <c r="U8" s="137">
        <f>SUMIF($A10:$A$209,LEFT($B8,LEN($B8)-6),U10:U$209)</f>
        <v>41900.820842938971</v>
      </c>
      <c r="V8" s="137">
        <f>SUMIF($A10:$A$209,LEFT($B8,LEN($B8)-6),V10:V$209)</f>
        <v>43096.61902988315</v>
      </c>
    </row>
    <row r="9" spans="1:22" s="113" customFormat="1" x14ac:dyDescent="0.3">
      <c r="A9" s="115" t="s">
        <v>28</v>
      </c>
      <c r="B9" s="115" t="s">
        <v>28</v>
      </c>
      <c r="C9" s="115" t="s">
        <v>29</v>
      </c>
      <c r="D9" s="138">
        <f>SUMIF($B10:$B$208,LEFT($B9,LEN($B9)-6),D10:D$208)</f>
        <v>13426.642335766424</v>
      </c>
      <c r="E9" s="138">
        <f>SUMIF($B10:$B$208,LEFT($B9,LEN($B9)-6),E10:E$208)</f>
        <v>13765.085158150854</v>
      </c>
      <c r="F9" s="138">
        <f>SUMIF($B10:$B$208,LEFT($B9,LEN($B9)-6),F10:F$208)</f>
        <v>13996.472019464725</v>
      </c>
      <c r="G9" s="138">
        <f>SUMIF($B10:$B$208,LEFT($B9,LEN($B9)-6),G10:G$208)</f>
        <v>14378.223844282238</v>
      </c>
      <c r="H9" s="138">
        <f>SUMIF($B10:$B$208,LEFT($B9,LEN($B9)-6),H10:H$208)</f>
        <v>14013.381995133819</v>
      </c>
      <c r="I9" s="138">
        <f>SUMIF($B10:$B$208,LEFT($B9,LEN($B9)-6),I10:I$208)</f>
        <v>14029.318734793193</v>
      </c>
      <c r="J9" s="138">
        <f>SUMIF($B10:$B$208,LEFT($B9,LEN($B9)-6),J10:J$208)</f>
        <v>14036.374695863749</v>
      </c>
      <c r="K9" s="138">
        <f>SUMIF($B10:$B$208,LEFT($B9,LEN($B9)-6),K10:K$208)</f>
        <v>14169.75035766423</v>
      </c>
      <c r="L9" s="138">
        <f>SUMIF($B10:$B$208,LEFT($B9,LEN($B9)-6),L10:L$208)</f>
        <v>14071.506190243905</v>
      </c>
      <c r="M9" s="138">
        <f>SUMIF($B10:$B$208,LEFT($B9,LEN($B9)-6),M10:M$208)</f>
        <v>13541.463414634147</v>
      </c>
      <c r="N9" s="138">
        <f>SUMIF($B10:$B$208,LEFT($B9,LEN($B9)-6),N10:N$208)</f>
        <v>13290.632603406326</v>
      </c>
      <c r="O9" s="138">
        <f>SUMIF($B10:$B$208,LEFT($B9,LEN($B9)-6),O10:O$208)</f>
        <v>10444.768856447688</v>
      </c>
      <c r="P9" s="138">
        <f>SUMIF($B10:$B$208,LEFT($B9,LEN($B9)-6),P10:P$208)</f>
        <v>10221.776155717764</v>
      </c>
      <c r="Q9" s="138">
        <f>SUMIF($B10:$B$208,LEFT($B9,LEN($B9)-6),Q10:Q$208)</f>
        <v>10588.243831249571</v>
      </c>
      <c r="R9" s="138">
        <f>SUMIF($B10:$B$208,LEFT($B9,LEN($B9)-6),R10:R$208)</f>
        <v>10814.607411314268</v>
      </c>
      <c r="S9" s="138">
        <f>SUMIF($B10:$B$208,LEFT($B9,LEN($B9)-6),S10:S$208)</f>
        <v>11401.426018741218</v>
      </c>
      <c r="T9" s="138">
        <f>SUMIF($B10:$B$208,LEFT($B9,LEN($B9)-6),T10:T$208)</f>
        <v>11742.25893532066</v>
      </c>
      <c r="U9" s="138">
        <f>SUMIF($B10:$B$208,LEFT($B9,LEN($B9)-6),U10:U$208)</f>
        <v>12005.290404815227</v>
      </c>
      <c r="V9" s="138">
        <f>SUMIF($B10:$B$208,LEFT($B9,LEN($B9)-6),V10:V$208)</f>
        <v>12311.386619812127</v>
      </c>
    </row>
    <row r="10" spans="1:22" s="113" customFormat="1" x14ac:dyDescent="0.3">
      <c r="A10" s="116" t="s">
        <v>27</v>
      </c>
      <c r="B10" s="116" t="s">
        <v>29</v>
      </c>
      <c r="C10" s="116" t="s">
        <v>30</v>
      </c>
      <c r="D10" s="139">
        <v>494.403892944039</v>
      </c>
      <c r="E10" s="139">
        <v>474.33090024330897</v>
      </c>
      <c r="F10" s="139">
        <v>413.50364963503648</v>
      </c>
      <c r="G10" s="139">
        <v>499.63503649635038</v>
      </c>
      <c r="H10" s="139">
        <v>499.27007299270082</v>
      </c>
      <c r="I10" s="139">
        <v>496.2287104622871</v>
      </c>
      <c r="J10" s="139">
        <v>391.60583941605842</v>
      </c>
      <c r="K10" s="139">
        <v>405.37857177615575</v>
      </c>
      <c r="L10" s="139">
        <v>543.22597560975612</v>
      </c>
      <c r="M10" s="139">
        <v>515.73170731707319</v>
      </c>
      <c r="N10" s="139">
        <v>506.44768856447695</v>
      </c>
      <c r="O10" s="139">
        <v>436.37469586374698</v>
      </c>
      <c r="P10" s="139">
        <v>454.37956204379572</v>
      </c>
      <c r="Q10" s="139">
        <v>460.61523661892136</v>
      </c>
      <c r="R10" s="139">
        <v>360.49282243070968</v>
      </c>
      <c r="S10" s="139">
        <v>474.72112223829106</v>
      </c>
      <c r="T10" s="139">
        <v>482.73117187465334</v>
      </c>
      <c r="U10" s="139">
        <v>485.34505952696952</v>
      </c>
      <c r="V10" s="139">
        <v>497.71173181584362</v>
      </c>
    </row>
    <row r="11" spans="1:22" s="113" customFormat="1" x14ac:dyDescent="0.3">
      <c r="A11" s="116" t="s">
        <v>27</v>
      </c>
      <c r="B11" s="116" t="s">
        <v>29</v>
      </c>
      <c r="C11" s="116" t="s">
        <v>31</v>
      </c>
      <c r="D11" s="139">
        <v>1728.3454987834552</v>
      </c>
      <c r="E11" s="139">
        <v>1672.3844282238445</v>
      </c>
      <c r="F11" s="139">
        <v>1818.0048661800486</v>
      </c>
      <c r="G11" s="139">
        <v>1807.9075425790757</v>
      </c>
      <c r="H11" s="139">
        <v>1862.2871046228711</v>
      </c>
      <c r="I11" s="139">
        <v>1774.3309002433091</v>
      </c>
      <c r="J11" s="139">
        <v>1676.1557177615573</v>
      </c>
      <c r="K11" s="139">
        <v>1745.3959999999997</v>
      </c>
      <c r="L11" s="139">
        <v>1929.7651219512197</v>
      </c>
      <c r="M11" s="139">
        <v>1775</v>
      </c>
      <c r="N11" s="139">
        <v>1709.489051094891</v>
      </c>
      <c r="O11" s="139">
        <v>1392.9440389294405</v>
      </c>
      <c r="P11" s="139">
        <v>1281.873479318735</v>
      </c>
      <c r="Q11" s="139">
        <v>1319.7848490403539</v>
      </c>
      <c r="R11" s="139">
        <v>1379.0894659144246</v>
      </c>
      <c r="S11" s="139">
        <v>1403.8426156488731</v>
      </c>
      <c r="T11" s="139">
        <v>1421.1885417882229</v>
      </c>
      <c r="U11" s="139">
        <v>1440.6721585716803</v>
      </c>
      <c r="V11" s="139">
        <v>1456.7153632228142</v>
      </c>
    </row>
    <row r="12" spans="1:22" s="113" customFormat="1" x14ac:dyDescent="0.3">
      <c r="A12" s="116" t="s">
        <v>27</v>
      </c>
      <c r="B12" s="116" t="s">
        <v>29</v>
      </c>
      <c r="C12" s="116" t="s">
        <v>32</v>
      </c>
      <c r="D12" s="139">
        <v>0</v>
      </c>
      <c r="E12" s="139">
        <v>0</v>
      </c>
      <c r="F12" s="139">
        <v>0</v>
      </c>
      <c r="G12" s="139">
        <v>0</v>
      </c>
      <c r="H12" s="139">
        <v>0</v>
      </c>
      <c r="I12" s="139">
        <v>0</v>
      </c>
      <c r="J12" s="139">
        <v>0</v>
      </c>
      <c r="K12" s="139">
        <v>0</v>
      </c>
      <c r="L12" s="139">
        <v>0</v>
      </c>
      <c r="M12" s="139">
        <v>0</v>
      </c>
      <c r="N12" s="139">
        <v>0</v>
      </c>
      <c r="O12" s="139">
        <v>0</v>
      </c>
      <c r="P12" s="139">
        <v>0</v>
      </c>
      <c r="Q12" s="139">
        <v>0</v>
      </c>
      <c r="R12" s="139">
        <v>0</v>
      </c>
      <c r="S12" s="139">
        <v>0</v>
      </c>
      <c r="T12" s="139">
        <v>0</v>
      </c>
      <c r="U12" s="139">
        <v>0</v>
      </c>
      <c r="V12" s="139">
        <v>0</v>
      </c>
    </row>
    <row r="13" spans="1:22" s="113" customFormat="1" x14ac:dyDescent="0.3">
      <c r="A13" s="116" t="s">
        <v>27</v>
      </c>
      <c r="B13" s="116" t="s">
        <v>29</v>
      </c>
      <c r="C13" s="116" t="s">
        <v>33</v>
      </c>
      <c r="D13" s="139">
        <v>30.656934306569344</v>
      </c>
      <c r="E13" s="139">
        <v>30.535279805352801</v>
      </c>
      <c r="F13" s="139">
        <v>33.819951338199516</v>
      </c>
      <c r="G13" s="139">
        <v>28.345498783454989</v>
      </c>
      <c r="H13" s="139">
        <v>31.630170316301705</v>
      </c>
      <c r="I13" s="139">
        <v>25.547445255474454</v>
      </c>
      <c r="J13" s="139">
        <v>31.021897810218981</v>
      </c>
      <c r="K13" s="139">
        <v>25.485401459854014</v>
      </c>
      <c r="L13" s="139">
        <v>24.547560975609755</v>
      </c>
      <c r="M13" s="139">
        <v>24.634146341463417</v>
      </c>
      <c r="N13" s="139">
        <v>25.912408759124091</v>
      </c>
      <c r="O13" s="139">
        <v>22.262773722627742</v>
      </c>
      <c r="P13" s="139">
        <v>17.031630170316305</v>
      </c>
      <c r="Q13" s="139">
        <v>22.675476724580278</v>
      </c>
      <c r="R13" s="139">
        <v>40.55526674032145</v>
      </c>
      <c r="S13" s="139">
        <v>61.262694715031159</v>
      </c>
      <c r="T13" s="139">
        <v>76.880528227417983</v>
      </c>
      <c r="U13" s="139">
        <v>94.315871425758814</v>
      </c>
      <c r="V13" s="139">
        <v>114.89665269561397</v>
      </c>
    </row>
    <row r="14" spans="1:22" s="113" customFormat="1" x14ac:dyDescent="0.3">
      <c r="A14" s="116" t="s">
        <v>27</v>
      </c>
      <c r="B14" s="116" t="s">
        <v>29</v>
      </c>
      <c r="C14" s="116" t="s">
        <v>34</v>
      </c>
      <c r="D14" s="139">
        <v>373.84428223844287</v>
      </c>
      <c r="E14" s="139">
        <v>312.53041362530411</v>
      </c>
      <c r="F14" s="139">
        <v>364.47688564476891</v>
      </c>
      <c r="G14" s="139">
        <v>362.89537712895378</v>
      </c>
      <c r="H14" s="139">
        <v>309.00243309002434</v>
      </c>
      <c r="I14" s="139">
        <v>369.82968369829683</v>
      </c>
      <c r="J14" s="139">
        <v>325.91240875912411</v>
      </c>
      <c r="K14" s="139">
        <v>334.89020681265208</v>
      </c>
      <c r="L14" s="139">
        <v>342.68869024390244</v>
      </c>
      <c r="M14" s="139">
        <v>248.65853658536588</v>
      </c>
      <c r="N14" s="139">
        <v>394.52554744525548</v>
      </c>
      <c r="O14" s="139">
        <v>300.36496350364962</v>
      </c>
      <c r="P14" s="139">
        <v>249.75669099756695</v>
      </c>
      <c r="Q14" s="139">
        <v>217.91411587017348</v>
      </c>
      <c r="R14" s="139">
        <v>217.03065042579453</v>
      </c>
      <c r="S14" s="139">
        <v>246.88196695064067</v>
      </c>
      <c r="T14" s="139">
        <v>284.44283282484463</v>
      </c>
      <c r="U14" s="139">
        <v>296.61616770528036</v>
      </c>
      <c r="V14" s="139">
        <v>309.90122517170101</v>
      </c>
    </row>
    <row r="15" spans="1:22" s="113" customFormat="1" x14ac:dyDescent="0.3">
      <c r="A15" s="116" t="s">
        <v>27</v>
      </c>
      <c r="B15" s="116" t="s">
        <v>29</v>
      </c>
      <c r="C15" s="116" t="s">
        <v>35</v>
      </c>
      <c r="D15" s="139">
        <v>1398.4184914841851</v>
      </c>
      <c r="E15" s="139">
        <v>1727.9805352798055</v>
      </c>
      <c r="F15" s="139">
        <v>1770.0729927007301</v>
      </c>
      <c r="G15" s="139">
        <v>1625.5474452554747</v>
      </c>
      <c r="H15" s="139">
        <v>1949.0267639902679</v>
      </c>
      <c r="I15" s="139">
        <v>1698.175182481752</v>
      </c>
      <c r="J15" s="139">
        <v>1541.6058394160582</v>
      </c>
      <c r="K15" s="139">
        <v>1655.510583941606</v>
      </c>
      <c r="L15" s="139">
        <v>1423.7693463414637</v>
      </c>
      <c r="M15" s="139">
        <v>1407.5609756097563</v>
      </c>
      <c r="N15" s="139">
        <v>1415.4501216545013</v>
      </c>
      <c r="O15" s="139">
        <v>1129.6836982968371</v>
      </c>
      <c r="P15" s="139">
        <v>1109.3673965936741</v>
      </c>
      <c r="Q15" s="139">
        <v>1107.907642427331</v>
      </c>
      <c r="R15" s="139">
        <v>1120.3097053960746</v>
      </c>
      <c r="S15" s="139">
        <v>1159.4488272054041</v>
      </c>
      <c r="T15" s="139">
        <v>1177.7121047509249</v>
      </c>
      <c r="U15" s="139">
        <v>1180.1790551293966</v>
      </c>
      <c r="V15" s="139">
        <v>1215.6451355251936</v>
      </c>
    </row>
    <row r="16" spans="1:22" s="113" customFormat="1" x14ac:dyDescent="0.3">
      <c r="A16" s="116" t="s">
        <v>27</v>
      </c>
      <c r="B16" s="116" t="s">
        <v>29</v>
      </c>
      <c r="C16" s="116" t="s">
        <v>36</v>
      </c>
      <c r="D16" s="139">
        <v>3339.4160583941607</v>
      </c>
      <c r="E16" s="139">
        <v>3343.6739659367399</v>
      </c>
      <c r="F16" s="139">
        <v>3577.7372262773724</v>
      </c>
      <c r="G16" s="139">
        <v>3561.3138686131383</v>
      </c>
      <c r="H16" s="139">
        <v>3322.3844282238447</v>
      </c>
      <c r="I16" s="139">
        <v>3444.8905109489056</v>
      </c>
      <c r="J16" s="139">
        <v>3461.9221411192216</v>
      </c>
      <c r="K16" s="139">
        <v>3376.8230267639901</v>
      </c>
      <c r="L16" s="139">
        <v>3367.4390243902444</v>
      </c>
      <c r="M16" s="139">
        <v>3088.1707317073174</v>
      </c>
      <c r="N16" s="139">
        <v>3108.880778588808</v>
      </c>
      <c r="O16" s="139">
        <v>2235.6447688564476</v>
      </c>
      <c r="P16" s="139">
        <v>2306.4476885644772</v>
      </c>
      <c r="Q16" s="139">
        <v>2355.7581540023698</v>
      </c>
      <c r="R16" s="139">
        <v>2381.2741496959425</v>
      </c>
      <c r="S16" s="139">
        <v>2490.0782123952827</v>
      </c>
      <c r="T16" s="139">
        <v>2558.9832766233067</v>
      </c>
      <c r="U16" s="139">
        <v>2612.7722911656888</v>
      </c>
      <c r="V16" s="139">
        <v>2681.1239757467188</v>
      </c>
    </row>
    <row r="17" spans="1:22" s="113" customFormat="1" x14ac:dyDescent="0.3">
      <c r="A17" s="116" t="s">
        <v>27</v>
      </c>
      <c r="B17" s="116" t="s">
        <v>29</v>
      </c>
      <c r="C17" s="116" t="s">
        <v>37</v>
      </c>
      <c r="D17" s="139">
        <v>173.23600973236012</v>
      </c>
      <c r="E17" s="139">
        <v>107.29927007299271</v>
      </c>
      <c r="F17" s="139">
        <v>128.58880778588809</v>
      </c>
      <c r="G17" s="139">
        <v>145.13381995133821</v>
      </c>
      <c r="H17" s="139">
        <v>161.0705596107056</v>
      </c>
      <c r="I17" s="139">
        <v>96.228710462287097</v>
      </c>
      <c r="J17" s="139">
        <v>167.27493917274941</v>
      </c>
      <c r="K17" s="139">
        <v>161.71118248175182</v>
      </c>
      <c r="L17" s="139">
        <v>172.02055121951219</v>
      </c>
      <c r="M17" s="139">
        <v>203.78048780487808</v>
      </c>
      <c r="N17" s="139">
        <v>159.73236009732364</v>
      </c>
      <c r="O17" s="139">
        <v>200.7299270072993</v>
      </c>
      <c r="P17" s="139">
        <v>160.58394160583941</v>
      </c>
      <c r="Q17" s="139">
        <v>160.34616150516942</v>
      </c>
      <c r="R17" s="139">
        <v>159.20910413079565</v>
      </c>
      <c r="S17" s="139">
        <v>168.15606582864993</v>
      </c>
      <c r="T17" s="139">
        <v>183.02083828888163</v>
      </c>
      <c r="U17" s="139">
        <v>197.11767194404445</v>
      </c>
      <c r="V17" s="139">
        <v>213.03499128420273</v>
      </c>
    </row>
    <row r="18" spans="1:22" s="113" customFormat="1" x14ac:dyDescent="0.3">
      <c r="A18" s="116" t="s">
        <v>27</v>
      </c>
      <c r="B18" s="116" t="s">
        <v>29</v>
      </c>
      <c r="C18" s="116" t="s">
        <v>38</v>
      </c>
      <c r="D18" s="139">
        <v>0</v>
      </c>
      <c r="E18" s="139">
        <v>0</v>
      </c>
      <c r="F18" s="139">
        <v>0</v>
      </c>
      <c r="G18" s="139">
        <v>0</v>
      </c>
      <c r="H18" s="139">
        <v>0</v>
      </c>
      <c r="I18" s="139">
        <v>0</v>
      </c>
      <c r="J18" s="139">
        <v>0</v>
      </c>
      <c r="K18" s="139">
        <v>0</v>
      </c>
      <c r="L18" s="139">
        <v>0</v>
      </c>
      <c r="M18" s="139">
        <v>0</v>
      </c>
      <c r="N18" s="139">
        <v>0</v>
      </c>
      <c r="O18" s="139">
        <v>0</v>
      </c>
      <c r="P18" s="139">
        <v>0</v>
      </c>
      <c r="Q18" s="139">
        <v>0</v>
      </c>
      <c r="R18" s="139">
        <v>0</v>
      </c>
      <c r="S18" s="139">
        <v>0</v>
      </c>
      <c r="T18" s="139">
        <v>0</v>
      </c>
      <c r="U18" s="139">
        <v>0</v>
      </c>
      <c r="V18" s="139">
        <v>0</v>
      </c>
    </row>
    <row r="19" spans="1:22" s="113" customFormat="1" x14ac:dyDescent="0.3">
      <c r="A19" s="116" t="s">
        <v>27</v>
      </c>
      <c r="B19" s="116" t="s">
        <v>29</v>
      </c>
      <c r="C19" s="116" t="s">
        <v>39</v>
      </c>
      <c r="D19" s="139">
        <v>0.6082725060827251</v>
      </c>
      <c r="E19" s="139">
        <v>0</v>
      </c>
      <c r="F19" s="139">
        <v>20.681265206812654</v>
      </c>
      <c r="G19" s="139">
        <v>5.2311435523114369</v>
      </c>
      <c r="H19" s="139">
        <v>7.2992700729927016</v>
      </c>
      <c r="I19" s="139">
        <v>2.4330900243309017</v>
      </c>
      <c r="J19" s="139">
        <v>2.554744525547445</v>
      </c>
      <c r="K19" s="139">
        <v>2.5583941605839406</v>
      </c>
      <c r="L19" s="139">
        <v>2.7560975609756113</v>
      </c>
      <c r="M19" s="139">
        <v>2.5609756097560989</v>
      </c>
      <c r="N19" s="139">
        <v>9.7323600973236015</v>
      </c>
      <c r="O19" s="139">
        <v>9.8540145985401466</v>
      </c>
      <c r="P19" s="139">
        <v>1.459854014598541</v>
      </c>
      <c r="Q19" s="139">
        <v>1.459854014598541</v>
      </c>
      <c r="R19" s="139">
        <v>1.459854014598541</v>
      </c>
      <c r="S19" s="139">
        <v>1.459854014598541</v>
      </c>
      <c r="T19" s="139">
        <v>1.459854014598541</v>
      </c>
      <c r="U19" s="139">
        <v>1.459854014598541</v>
      </c>
      <c r="V19" s="139">
        <v>1.459854014598541</v>
      </c>
    </row>
    <row r="20" spans="1:22" s="113" customFormat="1" x14ac:dyDescent="0.3">
      <c r="A20" s="116" t="s">
        <v>27</v>
      </c>
      <c r="B20" s="116" t="s">
        <v>29</v>
      </c>
      <c r="C20" s="116" t="s">
        <v>40</v>
      </c>
      <c r="D20" s="139">
        <v>692.21411192214111</v>
      </c>
      <c r="E20" s="139">
        <v>774.45255474452563</v>
      </c>
      <c r="F20" s="139">
        <v>743.79562043795625</v>
      </c>
      <c r="G20" s="139">
        <v>789.53771289537713</v>
      </c>
      <c r="H20" s="139">
        <v>561.67883211678839</v>
      </c>
      <c r="I20" s="139">
        <v>737.95620437956211</v>
      </c>
      <c r="J20" s="139">
        <v>779.8053527980536</v>
      </c>
      <c r="K20" s="139">
        <v>809.50900000000013</v>
      </c>
      <c r="L20" s="139">
        <v>685.70518048780468</v>
      </c>
      <c r="M20" s="139">
        <v>811.70731707317066</v>
      </c>
      <c r="N20" s="139">
        <v>733.69829683698299</v>
      </c>
      <c r="O20" s="139">
        <v>421.65450121654504</v>
      </c>
      <c r="P20" s="139">
        <v>410.94890510948909</v>
      </c>
      <c r="Q20" s="139">
        <v>452.91503339674455</v>
      </c>
      <c r="R20" s="139">
        <v>437.80946894959277</v>
      </c>
      <c r="S20" s="139">
        <v>432.40647386750646</v>
      </c>
      <c r="T20" s="139">
        <v>432.63774920665037</v>
      </c>
      <c r="U20" s="139">
        <v>417.38041831679493</v>
      </c>
      <c r="V20" s="139">
        <v>420.06961382251518</v>
      </c>
    </row>
    <row r="21" spans="1:22" s="113" customFormat="1" x14ac:dyDescent="0.3">
      <c r="A21" s="116" t="s">
        <v>27</v>
      </c>
      <c r="B21" s="116" t="s">
        <v>29</v>
      </c>
      <c r="C21" s="116" t="s">
        <v>41</v>
      </c>
      <c r="D21" s="139">
        <v>0</v>
      </c>
      <c r="E21" s="139">
        <v>0</v>
      </c>
      <c r="F21" s="139">
        <v>0</v>
      </c>
      <c r="G21" s="139">
        <v>0</v>
      </c>
      <c r="H21" s="139">
        <v>0</v>
      </c>
      <c r="I21" s="139">
        <v>0</v>
      </c>
      <c r="J21" s="139">
        <v>0</v>
      </c>
      <c r="K21" s="139">
        <v>0</v>
      </c>
      <c r="L21" s="139">
        <v>0</v>
      </c>
      <c r="M21" s="139">
        <v>0</v>
      </c>
      <c r="N21" s="139">
        <v>0</v>
      </c>
      <c r="O21" s="139">
        <v>0</v>
      </c>
      <c r="P21" s="139">
        <v>0</v>
      </c>
      <c r="Q21" s="139">
        <v>0</v>
      </c>
      <c r="R21" s="139">
        <v>0</v>
      </c>
      <c r="S21" s="139">
        <v>0</v>
      </c>
      <c r="T21" s="139">
        <v>0</v>
      </c>
      <c r="U21" s="139">
        <v>0</v>
      </c>
      <c r="V21" s="139">
        <v>0</v>
      </c>
    </row>
    <row r="22" spans="1:22" s="113" customFormat="1" x14ac:dyDescent="0.3">
      <c r="A22" s="116" t="s">
        <v>27</v>
      </c>
      <c r="B22" s="116" t="s">
        <v>29</v>
      </c>
      <c r="C22" s="116" t="s">
        <v>42</v>
      </c>
      <c r="D22" s="139">
        <v>2454.8661800486616</v>
      </c>
      <c r="E22" s="139">
        <v>2499.1484184914843</v>
      </c>
      <c r="F22" s="139">
        <v>2364.476885644769</v>
      </c>
      <c r="G22" s="139">
        <v>2665.2068126520685</v>
      </c>
      <c r="H22" s="139">
        <v>2524.9391727493917</v>
      </c>
      <c r="I22" s="139">
        <v>2560.3406326034064</v>
      </c>
      <c r="J22" s="139">
        <v>2735.7664233576647</v>
      </c>
      <c r="K22" s="139">
        <v>2574.9783017031632</v>
      </c>
      <c r="L22" s="139">
        <v>2610.2587097560977</v>
      </c>
      <c r="M22" s="139">
        <v>2546.707317073171</v>
      </c>
      <c r="N22" s="139">
        <v>2417.031630170316</v>
      </c>
      <c r="O22" s="139">
        <v>1853.52798053528</v>
      </c>
      <c r="P22" s="139">
        <v>1993.3090024330902</v>
      </c>
      <c r="Q22" s="139">
        <v>2107.2867241931308</v>
      </c>
      <c r="R22" s="139">
        <v>2293.3823675058184</v>
      </c>
      <c r="S22" s="139">
        <v>2348.7244321887038</v>
      </c>
      <c r="T22" s="139">
        <v>2435.8541601977695</v>
      </c>
      <c r="U22" s="139">
        <v>2510.0157348596263</v>
      </c>
      <c r="V22" s="139">
        <v>2568.2589024384251</v>
      </c>
    </row>
    <row r="23" spans="1:22" s="113" customFormat="1" x14ac:dyDescent="0.3">
      <c r="A23" s="116" t="s">
        <v>27</v>
      </c>
      <c r="B23" s="116" t="s">
        <v>29</v>
      </c>
      <c r="C23" s="116" t="s">
        <v>43</v>
      </c>
      <c r="D23" s="139">
        <v>673.96593673965936</v>
      </c>
      <c r="E23" s="139">
        <v>757.54257907542592</v>
      </c>
      <c r="F23" s="139">
        <v>677.25060827250616</v>
      </c>
      <c r="G23" s="139">
        <v>774.69586374695859</v>
      </c>
      <c r="H23" s="139">
        <v>834.79318734793196</v>
      </c>
      <c r="I23" s="139">
        <v>769.34306569343062</v>
      </c>
      <c r="J23" s="139">
        <v>851.33819951338194</v>
      </c>
      <c r="K23" s="139">
        <v>919.53099999999984</v>
      </c>
      <c r="L23" s="139">
        <v>901.15751463414642</v>
      </c>
      <c r="M23" s="139">
        <v>940.73170731707319</v>
      </c>
      <c r="N23" s="139">
        <v>1015.5717761557178</v>
      </c>
      <c r="O23" s="139">
        <v>951.82481751824821</v>
      </c>
      <c r="P23" s="139">
        <v>890.0243309002434</v>
      </c>
      <c r="Q23" s="139">
        <v>938.33677854522944</v>
      </c>
      <c r="R23" s="139">
        <v>950.59320892298422</v>
      </c>
      <c r="S23" s="139">
        <v>947.12883102809781</v>
      </c>
      <c r="T23" s="139">
        <v>943.70520883934694</v>
      </c>
      <c r="U23" s="139">
        <v>938.04688560066177</v>
      </c>
      <c r="V23" s="139">
        <v>930.42165988997795</v>
      </c>
    </row>
    <row r="24" spans="1:22" s="113" customFormat="1" x14ac:dyDescent="0.3">
      <c r="A24" s="116" t="s">
        <v>27</v>
      </c>
      <c r="B24" s="116" t="s">
        <v>29</v>
      </c>
      <c r="C24" s="116" t="s">
        <v>44</v>
      </c>
      <c r="D24" s="139">
        <v>147.44525547445258</v>
      </c>
      <c r="E24" s="139">
        <v>157.05596107055962</v>
      </c>
      <c r="F24" s="139">
        <v>154.86618004866182</v>
      </c>
      <c r="G24" s="139">
        <v>189.41605839416059</v>
      </c>
      <c r="H24" s="139">
        <v>130.17031630170317</v>
      </c>
      <c r="I24" s="139">
        <v>119.22141119221412</v>
      </c>
      <c r="J24" s="139">
        <v>140.75425790754258</v>
      </c>
      <c r="K24" s="139">
        <v>227.50500000000005</v>
      </c>
      <c r="L24" s="139">
        <v>164.57843414634149</v>
      </c>
      <c r="M24" s="139">
        <v>167.07317073170734</v>
      </c>
      <c r="N24" s="139">
        <v>185.64476885644768</v>
      </c>
      <c r="O24" s="139">
        <v>215.81508515815088</v>
      </c>
      <c r="P24" s="139">
        <v>181.14355231143554</v>
      </c>
      <c r="Q24" s="139">
        <v>218.5435144759733</v>
      </c>
      <c r="R24" s="139">
        <v>208.20219443654881</v>
      </c>
      <c r="S24" s="139">
        <v>274.06670345925181</v>
      </c>
      <c r="T24" s="139">
        <v>277.05355569922779</v>
      </c>
      <c r="U24" s="139">
        <v>279.40333286250581</v>
      </c>
      <c r="V24" s="139">
        <v>283.17701550127651</v>
      </c>
    </row>
    <row r="25" spans="1:22" s="113" customFormat="1" x14ac:dyDescent="0.3">
      <c r="A25" s="116" t="s">
        <v>27</v>
      </c>
      <c r="B25" s="116" t="s">
        <v>29</v>
      </c>
      <c r="C25" s="116" t="s">
        <v>45</v>
      </c>
      <c r="D25" s="139">
        <v>849.87834549878357</v>
      </c>
      <c r="E25" s="139">
        <v>867.88321167883225</v>
      </c>
      <c r="F25" s="139">
        <v>843.30900243308997</v>
      </c>
      <c r="G25" s="139">
        <v>822.14111922141137</v>
      </c>
      <c r="H25" s="139">
        <v>842.94403892944047</v>
      </c>
      <c r="I25" s="139">
        <v>846.95863746958651</v>
      </c>
      <c r="J25" s="139">
        <v>878.58880778588821</v>
      </c>
      <c r="K25" s="139">
        <v>837.56190267639886</v>
      </c>
      <c r="L25" s="139">
        <v>889.36991707317077</v>
      </c>
      <c r="M25" s="139">
        <v>858.41463414634154</v>
      </c>
      <c r="N25" s="139">
        <v>833.94160583941607</v>
      </c>
      <c r="O25" s="139">
        <v>711.80048661800492</v>
      </c>
      <c r="P25" s="139">
        <v>663.01703163017032</v>
      </c>
      <c r="Q25" s="139">
        <v>678.25666663211143</v>
      </c>
      <c r="R25" s="139">
        <v>704.36474049604817</v>
      </c>
      <c r="S25" s="139">
        <v>719.61247009970953</v>
      </c>
      <c r="T25" s="139">
        <v>733.55364756247309</v>
      </c>
      <c r="U25" s="139">
        <v>753.20051375867013</v>
      </c>
      <c r="V25" s="139">
        <v>763.33476831266751</v>
      </c>
    </row>
    <row r="26" spans="1:22" s="113" customFormat="1" x14ac:dyDescent="0.3">
      <c r="A26" s="116" t="s">
        <v>27</v>
      </c>
      <c r="B26" s="116" t="s">
        <v>29</v>
      </c>
      <c r="C26" s="116" t="s">
        <v>46</v>
      </c>
      <c r="D26" s="139">
        <v>212.28710462287106</v>
      </c>
      <c r="E26" s="139">
        <v>246.95863746958639</v>
      </c>
      <c r="F26" s="139">
        <v>321.5328467153285</v>
      </c>
      <c r="G26" s="139">
        <v>340.99756690997572</v>
      </c>
      <c r="H26" s="139">
        <v>193.43065693430657</v>
      </c>
      <c r="I26" s="139">
        <v>245.74209245742094</v>
      </c>
      <c r="J26" s="139">
        <v>250.24330900243308</v>
      </c>
      <c r="K26" s="139">
        <v>220.49040632603408</v>
      </c>
      <c r="L26" s="139">
        <v>265.6379804878049</v>
      </c>
      <c r="M26" s="139">
        <v>245.97560975609755</v>
      </c>
      <c r="N26" s="139">
        <v>215.93673965936742</v>
      </c>
      <c r="O26" s="139">
        <v>214.72019464720196</v>
      </c>
      <c r="P26" s="139">
        <v>185.88807785888079</v>
      </c>
      <c r="Q26" s="139">
        <v>221.91841324823648</v>
      </c>
      <c r="R26" s="139">
        <v>237.39662152247922</v>
      </c>
      <c r="S26" s="139">
        <v>343.17420070357502</v>
      </c>
      <c r="T26" s="139">
        <v>395.78914154774606</v>
      </c>
      <c r="U26" s="139">
        <v>455.49111870556339</v>
      </c>
      <c r="V26" s="139">
        <v>506.5499405682757</v>
      </c>
    </row>
    <row r="27" spans="1:22" s="113" customFormat="1" x14ac:dyDescent="0.3">
      <c r="A27" s="116" t="s">
        <v>27</v>
      </c>
      <c r="B27" s="116" t="s">
        <v>29</v>
      </c>
      <c r="C27" s="116" t="s">
        <v>47</v>
      </c>
      <c r="D27" s="139">
        <v>74.330900243309003</v>
      </c>
      <c r="E27" s="139">
        <v>36.131386861313871</v>
      </c>
      <c r="F27" s="139">
        <v>33.090024330900242</v>
      </c>
      <c r="G27" s="139">
        <v>29.075425790754259</v>
      </c>
      <c r="H27" s="139">
        <v>32.116788321167881</v>
      </c>
      <c r="I27" s="139">
        <v>49.39172749391728</v>
      </c>
      <c r="J27" s="139">
        <v>39.781021897810227</v>
      </c>
      <c r="K27" s="139">
        <v>36.003077858880779</v>
      </c>
      <c r="L27" s="139">
        <v>33.557634146341464</v>
      </c>
      <c r="M27" s="139">
        <v>26.341463414634148</v>
      </c>
      <c r="N27" s="139">
        <v>26.763990267639905</v>
      </c>
      <c r="O27" s="139">
        <v>28.223844282238442</v>
      </c>
      <c r="P27" s="139">
        <v>46.228710462287104</v>
      </c>
      <c r="Q27" s="139">
        <v>47.339371704343023</v>
      </c>
      <c r="R27" s="139">
        <v>48.548975208056319</v>
      </c>
      <c r="S27" s="139">
        <v>50.003185969755862</v>
      </c>
      <c r="T27" s="139">
        <v>51.4916486185639</v>
      </c>
      <c r="U27" s="139">
        <v>52.679299307971952</v>
      </c>
      <c r="V27" s="139">
        <v>53.890689269187376</v>
      </c>
    </row>
    <row r="28" spans="1:22" s="113" customFormat="1" x14ac:dyDescent="0.3">
      <c r="A28" s="116" t="s">
        <v>27</v>
      </c>
      <c r="B28" s="116" t="s">
        <v>29</v>
      </c>
      <c r="C28" s="116" t="s">
        <v>48</v>
      </c>
      <c r="D28" s="139">
        <v>782.72506082725067</v>
      </c>
      <c r="E28" s="139">
        <v>757.17761557177607</v>
      </c>
      <c r="F28" s="139">
        <v>731.26520681265208</v>
      </c>
      <c r="G28" s="139">
        <v>731.14355231143566</v>
      </c>
      <c r="H28" s="139">
        <v>751.33819951338194</v>
      </c>
      <c r="I28" s="139">
        <v>792.70072992700727</v>
      </c>
      <c r="J28" s="139">
        <v>762.04379562043812</v>
      </c>
      <c r="K28" s="139">
        <v>836.41830170316302</v>
      </c>
      <c r="L28" s="139">
        <v>715.02845121951225</v>
      </c>
      <c r="M28" s="139">
        <v>678.41463414634143</v>
      </c>
      <c r="N28" s="139">
        <v>531.87347931873478</v>
      </c>
      <c r="O28" s="139">
        <v>319.34306569343062</v>
      </c>
      <c r="P28" s="139">
        <v>270.31630170316299</v>
      </c>
      <c r="Q28" s="139">
        <v>277.18583885030102</v>
      </c>
      <c r="R28" s="139">
        <v>274.88881552407895</v>
      </c>
      <c r="S28" s="139">
        <v>280.4583624278448</v>
      </c>
      <c r="T28" s="139">
        <v>285.75467525603034</v>
      </c>
      <c r="U28" s="139">
        <v>290.59497192001407</v>
      </c>
      <c r="V28" s="139">
        <v>295.19510053311808</v>
      </c>
    </row>
    <row r="29" spans="1:22" s="113" customFormat="1" x14ac:dyDescent="0.3">
      <c r="A29" s="115" t="s">
        <v>49</v>
      </c>
      <c r="B29" s="115" t="s">
        <v>49</v>
      </c>
      <c r="C29" s="115" t="s">
        <v>50</v>
      </c>
      <c r="D29" s="138">
        <f>SUMIF($B30:$B$208,LEFT($B29,LEN($B29)-6),D30:D$208)</f>
        <v>11785.036496350365</v>
      </c>
      <c r="E29" s="138">
        <f>SUMIF($B30:$B$208,LEFT($B29,LEN($B29)-6),E30:E$208)</f>
        <v>11415.328467153286</v>
      </c>
      <c r="F29" s="138">
        <f>SUMIF($B30:$B$208,LEFT($B29,LEN($B29)-6),F30:F$208)</f>
        <v>9917.0316301703169</v>
      </c>
      <c r="G29" s="138">
        <f>SUMIF($B30:$B$208,LEFT($B29,LEN($B29)-6),G30:G$208)</f>
        <v>9479.9270072992713</v>
      </c>
      <c r="H29" s="138">
        <f>SUMIF($B30:$B$208,LEFT($B29,LEN($B29)-6),H30:H$208)</f>
        <v>8987.5912408759123</v>
      </c>
      <c r="I29" s="138">
        <f>SUMIF($B30:$B$208,LEFT($B29,LEN($B29)-6),I30:I$208)</f>
        <v>8571.4111922141128</v>
      </c>
      <c r="J29" s="138">
        <f>SUMIF($B30:$B$208,LEFT($B29,LEN($B29)-6),J30:J$208)</f>
        <v>8457.9075425790761</v>
      </c>
      <c r="K29" s="138">
        <f>SUMIF($B30:$B$208,LEFT($B29,LEN($B29)-6),K30:K$208)</f>
        <v>8147.8431532846716</v>
      </c>
      <c r="L29" s="138">
        <f>SUMIF($B30:$B$208,LEFT($B29,LEN($B29)-6),L30:L$208)</f>
        <v>9103.7966317073187</v>
      </c>
      <c r="M29" s="138">
        <f>SUMIF($B30:$B$208,LEFT($B29,LEN($B29)-6),M30:M$208)</f>
        <v>9694.6341463414647</v>
      </c>
      <c r="N29" s="138">
        <f>SUMIF($B30:$B$208,LEFT($B29,LEN($B29)-6),N30:N$208)</f>
        <v>9049.7566909975667</v>
      </c>
      <c r="O29" s="138">
        <f>SUMIF($B30:$B$208,LEFT($B29,LEN($B29)-6),O30:O$208)</f>
        <v>5426.0340632603411</v>
      </c>
      <c r="P29" s="138">
        <f>SUMIF($B30:$B$208,LEFT($B29,LEN($B29)-6),P30:P$208)</f>
        <v>5334.1849148418505</v>
      </c>
      <c r="Q29" s="138">
        <f>SUMIF($B30:$B$208,LEFT($B29,LEN($B29)-6),Q30:Q$208)</f>
        <v>5423.5588682926455</v>
      </c>
      <c r="R29" s="138">
        <f>SUMIF($B30:$B$208,LEFT($B29,LEN($B29)-6),R30:R$208)</f>
        <v>5915.3861645132183</v>
      </c>
      <c r="S29" s="138">
        <f>SUMIF($B30:$B$208,LEFT($B29,LEN($B29)-6),S30:S$208)</f>
        <v>6448.69076596373</v>
      </c>
      <c r="T29" s="138">
        <f>SUMIF($B30:$B$208,LEFT($B29,LEN($B29)-6),T30:T$208)</f>
        <v>7017.8185530035298</v>
      </c>
      <c r="U29" s="138">
        <f>SUMIF($B30:$B$208,LEFT($B29,LEN($B29)-6),U30:U$208)</f>
        <v>7428.7290196859976</v>
      </c>
      <c r="V29" s="138">
        <f>SUMIF($B30:$B$208,LEFT($B29,LEN($B29)-6),V30:V$208)</f>
        <v>7509.4793801084761</v>
      </c>
    </row>
    <row r="30" spans="1:22" s="113" customFormat="1" x14ac:dyDescent="0.3">
      <c r="A30" s="116" t="s">
        <v>27</v>
      </c>
      <c r="B30" s="116" t="s">
        <v>50</v>
      </c>
      <c r="C30" s="116" t="s">
        <v>51</v>
      </c>
      <c r="D30" s="139">
        <v>0</v>
      </c>
      <c r="E30" s="139">
        <v>0</v>
      </c>
      <c r="F30" s="139">
        <v>0</v>
      </c>
      <c r="G30" s="139">
        <v>0</v>
      </c>
      <c r="H30" s="139">
        <v>0</v>
      </c>
      <c r="I30" s="139">
        <v>0</v>
      </c>
      <c r="J30" s="139">
        <v>0</v>
      </c>
      <c r="K30" s="139">
        <v>0</v>
      </c>
      <c r="L30" s="139">
        <v>0</v>
      </c>
      <c r="M30" s="139">
        <v>0</v>
      </c>
      <c r="N30" s="139">
        <v>0</v>
      </c>
      <c r="O30" s="139">
        <v>0</v>
      </c>
      <c r="P30" s="139">
        <v>0</v>
      </c>
      <c r="Q30" s="139">
        <v>0</v>
      </c>
      <c r="R30" s="139">
        <v>0</v>
      </c>
      <c r="S30" s="139">
        <v>0</v>
      </c>
      <c r="T30" s="139">
        <v>0</v>
      </c>
      <c r="U30" s="139">
        <v>0</v>
      </c>
      <c r="V30" s="139">
        <v>0</v>
      </c>
    </row>
    <row r="31" spans="1:22" s="113" customFormat="1" x14ac:dyDescent="0.3">
      <c r="A31" s="116" t="s">
        <v>27</v>
      </c>
      <c r="B31" s="116" t="s">
        <v>50</v>
      </c>
      <c r="C31" s="116" t="s">
        <v>52</v>
      </c>
      <c r="D31" s="139">
        <v>33.941605839416056</v>
      </c>
      <c r="E31" s="139">
        <v>24.330900243309003</v>
      </c>
      <c r="F31" s="139">
        <v>18.126520681265209</v>
      </c>
      <c r="G31" s="139">
        <v>24.574209245742093</v>
      </c>
      <c r="H31" s="139">
        <v>27.980535279805355</v>
      </c>
      <c r="I31" s="139">
        <v>19.464720194647203</v>
      </c>
      <c r="J31" s="139">
        <v>19.221411192214113</v>
      </c>
      <c r="K31" s="139">
        <v>18.055</v>
      </c>
      <c r="L31" s="139">
        <v>6.8205951219512189</v>
      </c>
      <c r="M31" s="139">
        <v>0</v>
      </c>
      <c r="N31" s="139">
        <v>0</v>
      </c>
      <c r="O31" s="139">
        <v>0</v>
      </c>
      <c r="P31" s="139">
        <v>0</v>
      </c>
      <c r="Q31" s="139">
        <v>2.9700000000000006</v>
      </c>
      <c r="R31" s="139">
        <v>2.8215000000000003</v>
      </c>
      <c r="S31" s="139">
        <v>2.9700000000000006</v>
      </c>
      <c r="T31" s="139">
        <v>4.5441000000000003</v>
      </c>
      <c r="U31" s="139">
        <v>4.5441000000000003</v>
      </c>
      <c r="V31" s="139">
        <v>8.7641739504</v>
      </c>
    </row>
    <row r="32" spans="1:22" s="113" customFormat="1" x14ac:dyDescent="0.3">
      <c r="A32" s="116" t="s">
        <v>27</v>
      </c>
      <c r="B32" s="116" t="s">
        <v>50</v>
      </c>
      <c r="C32" s="116" t="s">
        <v>53</v>
      </c>
      <c r="D32" s="139">
        <v>446.8369829683698</v>
      </c>
      <c r="E32" s="139">
        <v>321.16788321167883</v>
      </c>
      <c r="F32" s="139">
        <v>360.58394160583941</v>
      </c>
      <c r="G32" s="139">
        <v>371.16788321167888</v>
      </c>
      <c r="H32" s="139">
        <v>432.360097323601</v>
      </c>
      <c r="I32" s="139">
        <v>457.42092457420927</v>
      </c>
      <c r="J32" s="139">
        <v>450.97323600973243</v>
      </c>
      <c r="K32" s="139">
        <v>431.50300000000004</v>
      </c>
      <c r="L32" s="139">
        <v>511.32689999999991</v>
      </c>
      <c r="M32" s="139">
        <v>583.90243902439022</v>
      </c>
      <c r="N32" s="139">
        <v>470.19464720194651</v>
      </c>
      <c r="O32" s="139">
        <v>406.20437956204381</v>
      </c>
      <c r="P32" s="139">
        <v>496.10705596107061</v>
      </c>
      <c r="Q32" s="139">
        <v>515.319039455302</v>
      </c>
      <c r="R32" s="139">
        <v>521.84659027036446</v>
      </c>
      <c r="S32" s="139">
        <v>527.82214583366181</v>
      </c>
      <c r="T32" s="139">
        <v>536.53614880639168</v>
      </c>
      <c r="U32" s="139">
        <v>545.14771588047483</v>
      </c>
      <c r="V32" s="139">
        <v>548.23952309840013</v>
      </c>
    </row>
    <row r="33" spans="1:22" s="113" customFormat="1" x14ac:dyDescent="0.3">
      <c r="A33" s="116" t="s">
        <v>27</v>
      </c>
      <c r="B33" s="116" t="s">
        <v>50</v>
      </c>
      <c r="C33" s="116" t="s">
        <v>54</v>
      </c>
      <c r="D33" s="139">
        <v>447.20194647201953</v>
      </c>
      <c r="E33" s="139">
        <v>414.96350364963507</v>
      </c>
      <c r="F33" s="139">
        <v>416.30170316301707</v>
      </c>
      <c r="G33" s="139">
        <v>439.65936739659367</v>
      </c>
      <c r="H33" s="139">
        <v>450.48661800486622</v>
      </c>
      <c r="I33" s="139">
        <v>418.00486618004874</v>
      </c>
      <c r="J33" s="139">
        <v>461.92214111922141</v>
      </c>
      <c r="K33" s="139">
        <v>392.3</v>
      </c>
      <c r="L33" s="139">
        <v>459.51804878048785</v>
      </c>
      <c r="M33" s="139">
        <v>455.24390243902434</v>
      </c>
      <c r="N33" s="139">
        <v>279.19708029197079</v>
      </c>
      <c r="O33" s="139">
        <v>54.987834549878343</v>
      </c>
      <c r="P33" s="139">
        <v>108.63746958637472</v>
      </c>
      <c r="Q33" s="139">
        <v>101.54894940059181</v>
      </c>
      <c r="R33" s="139">
        <v>104.56400080441665</v>
      </c>
      <c r="S33" s="139">
        <v>110.98620093248594</v>
      </c>
      <c r="T33" s="139">
        <v>115.50720931425705</v>
      </c>
      <c r="U33" s="139">
        <v>115.86223786366357</v>
      </c>
      <c r="V33" s="139">
        <v>115.53346698405825</v>
      </c>
    </row>
    <row r="34" spans="1:22" s="113" customFormat="1" x14ac:dyDescent="0.3">
      <c r="A34" s="116" t="s">
        <v>27</v>
      </c>
      <c r="B34" s="116" t="s">
        <v>50</v>
      </c>
      <c r="C34" s="116" t="s">
        <v>55</v>
      </c>
      <c r="D34" s="139">
        <v>464.59854014598545</v>
      </c>
      <c r="E34" s="139">
        <v>431.50851581508516</v>
      </c>
      <c r="F34" s="139">
        <v>318.00486618004874</v>
      </c>
      <c r="G34" s="139">
        <v>322.62773722627742</v>
      </c>
      <c r="H34" s="139">
        <v>320.55961070559613</v>
      </c>
      <c r="I34" s="139">
        <v>310.21897810218979</v>
      </c>
      <c r="J34" s="139">
        <v>312.16545012165449</v>
      </c>
      <c r="K34" s="139">
        <v>337.13357664233581</v>
      </c>
      <c r="L34" s="139">
        <v>339.64994390243902</v>
      </c>
      <c r="M34" s="139">
        <v>307.3170731707317</v>
      </c>
      <c r="N34" s="139">
        <v>361.92214111922141</v>
      </c>
      <c r="O34" s="139">
        <v>319.58637469586375</v>
      </c>
      <c r="P34" s="139">
        <v>246.83698296836985</v>
      </c>
      <c r="Q34" s="139">
        <v>251.2852324350888</v>
      </c>
      <c r="R34" s="139">
        <v>255.01741746613666</v>
      </c>
      <c r="S34" s="139">
        <v>262.31370912949546</v>
      </c>
      <c r="T34" s="139">
        <v>266.21903008043324</v>
      </c>
      <c r="U34" s="139">
        <v>269.37486972491422</v>
      </c>
      <c r="V34" s="139">
        <v>272.51312484715413</v>
      </c>
    </row>
    <row r="35" spans="1:22" s="113" customFormat="1" x14ac:dyDescent="0.3">
      <c r="A35" s="116" t="s">
        <v>27</v>
      </c>
      <c r="B35" s="116" t="s">
        <v>50</v>
      </c>
      <c r="C35" s="116" t="s">
        <v>56</v>
      </c>
      <c r="D35" s="139">
        <v>5.1094890510948909</v>
      </c>
      <c r="E35" s="139">
        <v>23.844282238442826</v>
      </c>
      <c r="F35" s="139">
        <v>116.66666666666669</v>
      </c>
      <c r="G35" s="139">
        <v>16.301703163017034</v>
      </c>
      <c r="H35" s="139">
        <v>0</v>
      </c>
      <c r="I35" s="139">
        <v>0</v>
      </c>
      <c r="J35" s="139">
        <v>0.8515815085158156</v>
      </c>
      <c r="K35" s="139">
        <v>1.7949999999999999</v>
      </c>
      <c r="L35" s="139">
        <v>0</v>
      </c>
      <c r="M35" s="139">
        <v>0</v>
      </c>
      <c r="N35" s="139">
        <v>1.21654501216545</v>
      </c>
      <c r="O35" s="139">
        <v>40.997566909975674</v>
      </c>
      <c r="P35" s="139">
        <v>0.24330900243309017</v>
      </c>
      <c r="Q35" s="139">
        <v>0.24330900243309017</v>
      </c>
      <c r="R35" s="139">
        <v>0.24330900243309017</v>
      </c>
      <c r="S35" s="139">
        <v>0.24330900243309017</v>
      </c>
      <c r="T35" s="139">
        <v>0.24330900243309017</v>
      </c>
      <c r="U35" s="139">
        <v>0.24330900243309017</v>
      </c>
      <c r="V35" s="139">
        <v>0.24330900243309017</v>
      </c>
    </row>
    <row r="36" spans="1:22" s="113" customFormat="1" x14ac:dyDescent="0.3">
      <c r="A36" s="116" t="s">
        <v>27</v>
      </c>
      <c r="B36" s="116" t="s">
        <v>50</v>
      </c>
      <c r="C36" s="116" t="s">
        <v>57</v>
      </c>
      <c r="D36" s="139">
        <v>219.9513381995134</v>
      </c>
      <c r="E36" s="139">
        <v>201.94647201946472</v>
      </c>
      <c r="F36" s="139">
        <v>220.07299270072994</v>
      </c>
      <c r="G36" s="139">
        <v>220.31630170316302</v>
      </c>
      <c r="H36" s="139">
        <v>234.18491484184915</v>
      </c>
      <c r="I36" s="139">
        <v>183.57664233576645</v>
      </c>
      <c r="J36" s="139">
        <v>209.73236009732361</v>
      </c>
      <c r="K36" s="139">
        <v>227.8</v>
      </c>
      <c r="L36" s="139">
        <v>242.44789756097563</v>
      </c>
      <c r="M36" s="139">
        <v>238.29268292682929</v>
      </c>
      <c r="N36" s="139">
        <v>214.96350364963504</v>
      </c>
      <c r="O36" s="139">
        <v>239.53771289537715</v>
      </c>
      <c r="P36" s="139">
        <v>222.1411192214112</v>
      </c>
      <c r="Q36" s="139">
        <v>223.6531192214112</v>
      </c>
      <c r="R36" s="139">
        <v>224.03111922141119</v>
      </c>
      <c r="S36" s="139">
        <v>224.03111922141119</v>
      </c>
      <c r="T36" s="139">
        <v>224.03111922141119</v>
      </c>
      <c r="U36" s="139">
        <v>224.03111922141119</v>
      </c>
      <c r="V36" s="139">
        <v>224.03111922141119</v>
      </c>
    </row>
    <row r="37" spans="1:22" s="113" customFormat="1" x14ac:dyDescent="0.3">
      <c r="A37" s="116" t="s">
        <v>27</v>
      </c>
      <c r="B37" s="116" t="s">
        <v>50</v>
      </c>
      <c r="C37" s="116" t="s">
        <v>58</v>
      </c>
      <c r="D37" s="139">
        <v>441.7274939172749</v>
      </c>
      <c r="E37" s="139">
        <v>418.73479318734803</v>
      </c>
      <c r="F37" s="139">
        <v>341.36253041362528</v>
      </c>
      <c r="G37" s="139">
        <v>477.98053527980534</v>
      </c>
      <c r="H37" s="139">
        <v>401.33819951338199</v>
      </c>
      <c r="I37" s="139">
        <v>442.45742092457419</v>
      </c>
      <c r="J37" s="139">
        <v>519.34306569343062</v>
      </c>
      <c r="K37" s="139">
        <v>422.27728710462287</v>
      </c>
      <c r="L37" s="139">
        <v>425.75121951219512</v>
      </c>
      <c r="M37" s="139">
        <v>502.19512195121956</v>
      </c>
      <c r="N37" s="139">
        <v>458.39416058394164</v>
      </c>
      <c r="O37" s="139">
        <v>249.87834549878343</v>
      </c>
      <c r="P37" s="139">
        <v>394.40389294403894</v>
      </c>
      <c r="Q37" s="139">
        <v>86.435035585891853</v>
      </c>
      <c r="R37" s="139">
        <v>68.825822380883778</v>
      </c>
      <c r="S37" s="139">
        <v>67.820736848873196</v>
      </c>
      <c r="T37" s="139">
        <v>67.841051851612804</v>
      </c>
      <c r="U37" s="139">
        <v>67.883528340264434</v>
      </c>
      <c r="V37" s="139">
        <v>67.971295118579576</v>
      </c>
    </row>
    <row r="38" spans="1:22" s="113" customFormat="1" x14ac:dyDescent="0.3">
      <c r="A38" s="116" t="s">
        <v>27</v>
      </c>
      <c r="B38" s="116" t="s">
        <v>50</v>
      </c>
      <c r="C38" s="116" t="s">
        <v>59</v>
      </c>
      <c r="D38" s="139">
        <v>12.043795620437958</v>
      </c>
      <c r="E38" s="139">
        <v>0</v>
      </c>
      <c r="F38" s="139">
        <v>0</v>
      </c>
      <c r="G38" s="139">
        <v>2.5547445255474455</v>
      </c>
      <c r="H38" s="139">
        <v>0</v>
      </c>
      <c r="I38" s="139">
        <v>0</v>
      </c>
      <c r="J38" s="139">
        <v>0</v>
      </c>
      <c r="K38" s="139">
        <v>0</v>
      </c>
      <c r="L38" s="139">
        <v>5.0121951219512351E-2</v>
      </c>
      <c r="M38" s="139">
        <v>0</v>
      </c>
      <c r="N38" s="139">
        <v>0</v>
      </c>
      <c r="O38" s="139">
        <v>0</v>
      </c>
      <c r="P38" s="139">
        <v>0</v>
      </c>
      <c r="Q38" s="139">
        <v>0</v>
      </c>
      <c r="R38" s="139">
        <v>0</v>
      </c>
      <c r="S38" s="139">
        <v>0</v>
      </c>
      <c r="T38" s="139">
        <v>0</v>
      </c>
      <c r="U38" s="139">
        <v>0</v>
      </c>
      <c r="V38" s="139">
        <v>0</v>
      </c>
    </row>
    <row r="39" spans="1:22" s="113" customFormat="1" x14ac:dyDescent="0.3">
      <c r="A39" s="116" t="s">
        <v>27</v>
      </c>
      <c r="B39" s="116" t="s">
        <v>50</v>
      </c>
      <c r="C39" s="116" t="s">
        <v>60</v>
      </c>
      <c r="D39" s="139">
        <v>1264.963503649635</v>
      </c>
      <c r="E39" s="139">
        <v>1242.0924574209246</v>
      </c>
      <c r="F39" s="139">
        <v>1024.2092457420924</v>
      </c>
      <c r="G39" s="139">
        <v>1154.257907542579</v>
      </c>
      <c r="H39" s="139">
        <v>1160.948905109489</v>
      </c>
      <c r="I39" s="139">
        <v>1071.4111922141121</v>
      </c>
      <c r="J39" s="139">
        <v>1297.3236009732359</v>
      </c>
      <c r="K39" s="139">
        <v>1135.4810000000002</v>
      </c>
      <c r="L39" s="139">
        <v>1232.8015170731708</v>
      </c>
      <c r="M39" s="139">
        <v>1086.4634146341464</v>
      </c>
      <c r="N39" s="139">
        <v>1019.8296836982969</v>
      </c>
      <c r="O39" s="139">
        <v>586.7396593673966</v>
      </c>
      <c r="P39" s="139">
        <v>576.76399026764</v>
      </c>
      <c r="Q39" s="139">
        <v>596.34054430729702</v>
      </c>
      <c r="R39" s="139">
        <v>604.64778526835335</v>
      </c>
      <c r="S39" s="139">
        <v>738.74603525683415</v>
      </c>
      <c r="T39" s="139">
        <v>947.96084459673193</v>
      </c>
      <c r="U39" s="139">
        <v>1028.4908721668974</v>
      </c>
      <c r="V39" s="139">
        <v>1041.548945592215</v>
      </c>
    </row>
    <row r="40" spans="1:22" s="113" customFormat="1" x14ac:dyDescent="0.3">
      <c r="A40" s="116" t="s">
        <v>27</v>
      </c>
      <c r="B40" s="116" t="s">
        <v>50</v>
      </c>
      <c r="C40" s="116" t="s">
        <v>61</v>
      </c>
      <c r="D40" s="139">
        <v>0.24330900243309006</v>
      </c>
      <c r="E40" s="139">
        <v>0.36496350364963503</v>
      </c>
      <c r="F40" s="139">
        <v>0.36496350364963503</v>
      </c>
      <c r="G40" s="139">
        <v>0</v>
      </c>
      <c r="H40" s="139">
        <v>0</v>
      </c>
      <c r="I40" s="139">
        <v>0</v>
      </c>
      <c r="J40" s="139">
        <v>0.36496350364963503</v>
      </c>
      <c r="K40" s="139">
        <v>0.68</v>
      </c>
      <c r="L40" s="139">
        <v>0.30073170731707322</v>
      </c>
      <c r="M40" s="139">
        <v>0</v>
      </c>
      <c r="N40" s="139">
        <v>0</v>
      </c>
      <c r="O40" s="139">
        <v>0</v>
      </c>
      <c r="P40" s="139">
        <v>0</v>
      </c>
      <c r="Q40" s="139">
        <v>0</v>
      </c>
      <c r="R40" s="139">
        <v>0</v>
      </c>
      <c r="S40" s="139">
        <v>0</v>
      </c>
      <c r="T40" s="139">
        <v>0</v>
      </c>
      <c r="U40" s="139">
        <v>0</v>
      </c>
      <c r="V40" s="139">
        <v>0</v>
      </c>
    </row>
    <row r="41" spans="1:22" s="113" customFormat="1" x14ac:dyDescent="0.3">
      <c r="A41" s="116" t="s">
        <v>27</v>
      </c>
      <c r="B41" s="116" t="s">
        <v>50</v>
      </c>
      <c r="C41" s="116" t="s">
        <v>62</v>
      </c>
      <c r="D41" s="139">
        <v>0</v>
      </c>
      <c r="E41" s="139">
        <v>0.24330900243309006</v>
      </c>
      <c r="F41" s="139">
        <v>0.6082725060827251</v>
      </c>
      <c r="G41" s="139">
        <v>0.36496350364963503</v>
      </c>
      <c r="H41" s="139">
        <v>0</v>
      </c>
      <c r="I41" s="139">
        <v>1.2165450121654502</v>
      </c>
      <c r="J41" s="139">
        <v>0.12165450121654503</v>
      </c>
      <c r="K41" s="139">
        <v>0</v>
      </c>
      <c r="L41" s="139">
        <v>0</v>
      </c>
      <c r="M41" s="139">
        <v>0.6097560975609756</v>
      </c>
      <c r="N41" s="139">
        <v>0.85158150851581504</v>
      </c>
      <c r="O41" s="139">
        <v>0.97323600973236024</v>
      </c>
      <c r="P41" s="139">
        <v>0.36496350364963503</v>
      </c>
      <c r="Q41" s="139">
        <v>0.36496350364963503</v>
      </c>
      <c r="R41" s="139">
        <v>0.36496350364963503</v>
      </c>
      <c r="S41" s="139">
        <v>0.36496350364963503</v>
      </c>
      <c r="T41" s="139">
        <v>0.36496350364963503</v>
      </c>
      <c r="U41" s="139">
        <v>0.36496350364963503</v>
      </c>
      <c r="V41" s="139">
        <v>0.36496350364963503</v>
      </c>
    </row>
    <row r="42" spans="1:22" s="113" customFormat="1" x14ac:dyDescent="0.3">
      <c r="A42" s="116" t="s">
        <v>27</v>
      </c>
      <c r="B42" s="116" t="s">
        <v>50</v>
      </c>
      <c r="C42" s="116" t="s">
        <v>63</v>
      </c>
      <c r="D42" s="139">
        <v>0</v>
      </c>
      <c r="E42" s="139">
        <v>0</v>
      </c>
      <c r="F42" s="139">
        <v>0</v>
      </c>
      <c r="G42" s="139">
        <v>0</v>
      </c>
      <c r="H42" s="139">
        <v>0</v>
      </c>
      <c r="I42" s="139">
        <v>0</v>
      </c>
      <c r="J42" s="139">
        <v>0</v>
      </c>
      <c r="K42" s="139">
        <v>0</v>
      </c>
      <c r="L42" s="139">
        <v>0</v>
      </c>
      <c r="M42" s="139">
        <v>0</v>
      </c>
      <c r="N42" s="139">
        <v>0</v>
      </c>
      <c r="O42" s="139">
        <v>0</v>
      </c>
      <c r="P42" s="139">
        <v>0</v>
      </c>
      <c r="Q42" s="139">
        <v>0</v>
      </c>
      <c r="R42" s="139">
        <v>0</v>
      </c>
      <c r="S42" s="139">
        <v>0</v>
      </c>
      <c r="T42" s="139">
        <v>0</v>
      </c>
      <c r="U42" s="139">
        <v>0</v>
      </c>
      <c r="V42" s="139">
        <v>0</v>
      </c>
    </row>
    <row r="43" spans="1:22" s="113" customFormat="1" x14ac:dyDescent="0.3">
      <c r="A43" s="116" t="s">
        <v>27</v>
      </c>
      <c r="B43" s="116" t="s">
        <v>50</v>
      </c>
      <c r="C43" s="116" t="s">
        <v>64</v>
      </c>
      <c r="D43" s="139">
        <v>2265.4501216545013</v>
      </c>
      <c r="E43" s="139">
        <v>2394.1605839416061</v>
      </c>
      <c r="F43" s="139">
        <v>2380.6569343065689</v>
      </c>
      <c r="G43" s="139">
        <v>2516.5450121654503</v>
      </c>
      <c r="H43" s="139">
        <v>2523.8442822384427</v>
      </c>
      <c r="I43" s="139">
        <v>2462.1654501216549</v>
      </c>
      <c r="J43" s="139">
        <v>2598.7834549878344</v>
      </c>
      <c r="K43" s="139">
        <v>2501.0478102189782</v>
      </c>
      <c r="L43" s="139">
        <v>2494.0163121951223</v>
      </c>
      <c r="M43" s="139">
        <v>2526.0975609756101</v>
      </c>
      <c r="N43" s="139">
        <v>2559.0024330900237</v>
      </c>
      <c r="O43" s="139">
        <v>2085.7664233576643</v>
      </c>
      <c r="P43" s="139">
        <v>1794.8905109489051</v>
      </c>
      <c r="Q43" s="139">
        <v>1974.0504854504077</v>
      </c>
      <c r="R43" s="139">
        <v>2144.6448285208558</v>
      </c>
      <c r="S43" s="139">
        <v>2353.6178471139688</v>
      </c>
      <c r="T43" s="139">
        <v>2410.9178449069518</v>
      </c>
      <c r="U43" s="139">
        <v>2601.5859338335945</v>
      </c>
      <c r="V43" s="139">
        <v>2530.1292051254045</v>
      </c>
    </row>
    <row r="44" spans="1:22" s="113" customFormat="1" x14ac:dyDescent="0.3">
      <c r="A44" s="116" t="s">
        <v>27</v>
      </c>
      <c r="B44" s="116" t="s">
        <v>50</v>
      </c>
      <c r="C44" s="116" t="s">
        <v>65</v>
      </c>
      <c r="D44" s="139">
        <v>1567.5182481751826</v>
      </c>
      <c r="E44" s="139">
        <v>1499.0267639902677</v>
      </c>
      <c r="F44" s="139">
        <v>1117.6399026763991</v>
      </c>
      <c r="G44" s="139">
        <v>1142.9440389294405</v>
      </c>
      <c r="H44" s="139">
        <v>606.56934306569349</v>
      </c>
      <c r="I44" s="139">
        <v>537.71289537712903</v>
      </c>
      <c r="J44" s="139">
        <v>650.24330900243308</v>
      </c>
      <c r="K44" s="139">
        <v>638.59999999999991</v>
      </c>
      <c r="L44" s="139">
        <v>544.21712926829275</v>
      </c>
      <c r="M44" s="139">
        <v>782.31707317073176</v>
      </c>
      <c r="N44" s="139">
        <v>478.46715328467155</v>
      </c>
      <c r="O44" s="139">
        <v>56.93430656934305</v>
      </c>
      <c r="P44" s="139">
        <v>53.649635036496363</v>
      </c>
      <c r="Q44" s="139">
        <v>116.80248501607605</v>
      </c>
      <c r="R44" s="139">
        <v>184.4377034969134</v>
      </c>
      <c r="S44" s="139">
        <v>221.6409344101269</v>
      </c>
      <c r="T44" s="139">
        <v>246.70762507672899</v>
      </c>
      <c r="U44" s="139">
        <v>258.26320268473944</v>
      </c>
      <c r="V44" s="139">
        <v>271.57361324797148</v>
      </c>
    </row>
    <row r="45" spans="1:22" s="113" customFormat="1" x14ac:dyDescent="0.3">
      <c r="A45" s="116" t="s">
        <v>27</v>
      </c>
      <c r="B45" s="116" t="s">
        <v>50</v>
      </c>
      <c r="C45" s="116" t="s">
        <v>66</v>
      </c>
      <c r="D45" s="139">
        <v>134.18491484184915</v>
      </c>
      <c r="E45" s="139">
        <v>142.09245742092457</v>
      </c>
      <c r="F45" s="139">
        <v>170.68126520681267</v>
      </c>
      <c r="G45" s="139">
        <v>104.50121654501216</v>
      </c>
      <c r="H45" s="139">
        <v>102.79805352798054</v>
      </c>
      <c r="I45" s="139">
        <v>135.4014598540146</v>
      </c>
      <c r="J45" s="139">
        <v>148.05352798053531</v>
      </c>
      <c r="K45" s="139">
        <v>152.74225790754258</v>
      </c>
      <c r="L45" s="139">
        <v>67.241680487804899</v>
      </c>
      <c r="M45" s="139">
        <v>43.902439024390247</v>
      </c>
      <c r="N45" s="139">
        <v>50.973236009732361</v>
      </c>
      <c r="O45" s="139">
        <v>41.970802919708035</v>
      </c>
      <c r="P45" s="139">
        <v>4.6228710462287106</v>
      </c>
      <c r="Q45" s="139">
        <v>39.999971046228715</v>
      </c>
      <c r="R45" s="139">
        <v>45.999971046228715</v>
      </c>
      <c r="S45" s="139">
        <v>41.999971046228715</v>
      </c>
      <c r="T45" s="139">
        <v>36.999971046228715</v>
      </c>
      <c r="U45" s="139">
        <v>36.999971046228715</v>
      </c>
      <c r="V45" s="139">
        <v>39.999971046228715</v>
      </c>
    </row>
    <row r="46" spans="1:22" s="113" customFormat="1" x14ac:dyDescent="0.3">
      <c r="A46" s="116" t="s">
        <v>27</v>
      </c>
      <c r="B46" s="116" t="s">
        <v>50</v>
      </c>
      <c r="C46" s="116" t="s">
        <v>67</v>
      </c>
      <c r="D46" s="139">
        <v>443.91727493917273</v>
      </c>
      <c r="E46" s="139">
        <v>396.95863746958639</v>
      </c>
      <c r="F46" s="139">
        <v>478.58880778588809</v>
      </c>
      <c r="G46" s="139">
        <v>398.17518248175185</v>
      </c>
      <c r="H46" s="139">
        <v>522.14111922141126</v>
      </c>
      <c r="I46" s="139">
        <v>455.23114355231144</v>
      </c>
      <c r="J46" s="139">
        <v>523.96593673965936</v>
      </c>
      <c r="K46" s="139">
        <v>500.07622141119225</v>
      </c>
      <c r="L46" s="139">
        <v>488.66066829268294</v>
      </c>
      <c r="M46" s="139">
        <v>486.46341463414632</v>
      </c>
      <c r="N46" s="139">
        <v>561.31386861313865</v>
      </c>
      <c r="O46" s="139">
        <v>500.24330900243308</v>
      </c>
      <c r="P46" s="139">
        <v>411.55717761557179</v>
      </c>
      <c r="Q46" s="139">
        <v>460.0803815987731</v>
      </c>
      <c r="R46" s="139">
        <v>477.15384858568558</v>
      </c>
      <c r="S46" s="139">
        <v>484.00382844275305</v>
      </c>
      <c r="T46" s="139">
        <v>484.46083302686338</v>
      </c>
      <c r="U46" s="139">
        <v>488.78586784319657</v>
      </c>
      <c r="V46" s="139">
        <v>489.36046719140893</v>
      </c>
    </row>
    <row r="47" spans="1:22" s="113" customFormat="1" x14ac:dyDescent="0.3">
      <c r="A47" s="116" t="s">
        <v>27</v>
      </c>
      <c r="B47" s="116" t="s">
        <v>50</v>
      </c>
      <c r="C47" s="116" t="s">
        <v>68</v>
      </c>
      <c r="D47" s="139">
        <v>0.36496350364963503</v>
      </c>
      <c r="E47" s="139">
        <v>0.36496350364963503</v>
      </c>
      <c r="F47" s="139">
        <v>0.72992700729927007</v>
      </c>
      <c r="G47" s="139">
        <v>0</v>
      </c>
      <c r="H47" s="139">
        <v>1.2165450121654502</v>
      </c>
      <c r="I47" s="139">
        <v>0</v>
      </c>
      <c r="J47" s="139">
        <v>0.24330900243309006</v>
      </c>
      <c r="K47" s="139">
        <v>0.30000000000000004</v>
      </c>
      <c r="L47" s="139">
        <v>0.52126829268292685</v>
      </c>
      <c r="M47" s="139">
        <v>2.5609756097560976</v>
      </c>
      <c r="N47" s="139">
        <v>2.3114355231143553</v>
      </c>
      <c r="O47" s="139">
        <v>2.0681265206812651</v>
      </c>
      <c r="P47" s="139">
        <v>1.2165450121654502</v>
      </c>
      <c r="Q47" s="139">
        <v>2.1932128361355527</v>
      </c>
      <c r="R47" s="139">
        <v>2.1702867987708032</v>
      </c>
      <c r="S47" s="139">
        <v>2.147759830494187</v>
      </c>
      <c r="T47" s="139">
        <v>2.1256249847874491</v>
      </c>
      <c r="U47" s="139">
        <v>2.1038754360490284</v>
      </c>
      <c r="V47" s="139">
        <v>2.0825044774892896</v>
      </c>
    </row>
    <row r="48" spans="1:22" s="113" customFormat="1" x14ac:dyDescent="0.3">
      <c r="A48" s="116" t="s">
        <v>27</v>
      </c>
      <c r="B48" s="116" t="s">
        <v>50</v>
      </c>
      <c r="C48" s="116" t="s">
        <v>69</v>
      </c>
      <c r="D48" s="139">
        <v>4036.9829683698295</v>
      </c>
      <c r="E48" s="139">
        <v>3903.5279805352798</v>
      </c>
      <c r="F48" s="139">
        <v>2952.4330900243312</v>
      </c>
      <c r="G48" s="139">
        <v>2287.9562043795627</v>
      </c>
      <c r="H48" s="139">
        <v>2203.1630170316307</v>
      </c>
      <c r="I48" s="139">
        <v>2077.1289537712896</v>
      </c>
      <c r="J48" s="139">
        <v>1264.5985401459855</v>
      </c>
      <c r="K48" s="139">
        <v>1388.0520000000001</v>
      </c>
      <c r="L48" s="139">
        <v>2290.4725975609758</v>
      </c>
      <c r="M48" s="139">
        <v>2679.2682926829266</v>
      </c>
      <c r="N48" s="139">
        <v>2591.119221411192</v>
      </c>
      <c r="O48" s="139">
        <v>840.14598540145994</v>
      </c>
      <c r="P48" s="139">
        <v>1022.7493917274941</v>
      </c>
      <c r="Q48" s="139">
        <v>1052.2721394333585</v>
      </c>
      <c r="R48" s="139">
        <v>1278.6170181471159</v>
      </c>
      <c r="S48" s="139">
        <v>1409.9822053913142</v>
      </c>
      <c r="T48" s="139">
        <v>1673.358877585048</v>
      </c>
      <c r="U48" s="139">
        <v>1785.0474531384803</v>
      </c>
      <c r="V48" s="139">
        <v>1897.123697701672</v>
      </c>
    </row>
    <row r="49" spans="1:22" s="113" customFormat="1" x14ac:dyDescent="0.3">
      <c r="A49" s="115" t="s">
        <v>70</v>
      </c>
      <c r="B49" s="115" t="s">
        <v>70</v>
      </c>
      <c r="C49" s="115" t="s">
        <v>71</v>
      </c>
      <c r="D49" s="138">
        <f>SUMIF($B50:$B$208,LEFT($B49,LEN($B49)-6),D50:D$208)</f>
        <v>13377.128953771291</v>
      </c>
      <c r="E49" s="138">
        <f>SUMIF($B50:$B$208,LEFT($B49,LEN($B49)-6),E50:E$208)</f>
        <v>13349.635036496353</v>
      </c>
      <c r="F49" s="138">
        <f>SUMIF($B50:$B$208,LEFT($B49,LEN($B49)-6),F50:F$208)</f>
        <v>13794.525547445255</v>
      </c>
      <c r="G49" s="138">
        <f>SUMIF($B50:$B$208,LEFT($B49,LEN($B49)-6),G50:G$208)</f>
        <v>14181.386861313869</v>
      </c>
      <c r="H49" s="138">
        <f>SUMIF($B50:$B$208,LEFT($B49,LEN($B49)-6),H50:H$208)</f>
        <v>14731.143552311438</v>
      </c>
      <c r="I49" s="138">
        <f>SUMIF($B50:$B$208,LEFT($B49,LEN($B49)-6),I50:I$208)</f>
        <v>15790.024330900244</v>
      </c>
      <c r="J49" s="138">
        <f>SUMIF($B50:$B$208,LEFT($B49,LEN($B49)-6),J50:J$208)</f>
        <v>16964.963503649633</v>
      </c>
      <c r="K49" s="138">
        <f>SUMIF($B50:$B$208,LEFT($B49,LEN($B49)-6),K50:K$208)</f>
        <v>16903.028895377131</v>
      </c>
      <c r="L49" s="138">
        <f>SUMIF($B50:$B$208,LEFT($B49,LEN($B49)-6),L50:L$208)</f>
        <v>17961.37522682927</v>
      </c>
      <c r="M49" s="138">
        <f>SUMIF($B50:$B$208,LEFT($B49,LEN($B49)-6),M50:M$208)</f>
        <v>18963.048780487803</v>
      </c>
      <c r="N49" s="138">
        <f>SUMIF($B50:$B$208,LEFT($B49,LEN($B49)-6),N50:N$208)</f>
        <v>19417.274939172748</v>
      </c>
      <c r="O49" s="138">
        <f>SUMIF($B50:$B$208,LEFT($B49,LEN($B49)-6),O50:O$208)</f>
        <v>19891.484184914843</v>
      </c>
      <c r="P49" s="138">
        <f>SUMIF($B50:$B$208,LEFT($B49,LEN($B49)-6),P50:P$208)</f>
        <v>20152.433090024333</v>
      </c>
      <c r="Q49" s="138">
        <f>SUMIF($B50:$B$208,LEFT($B49,LEN($B49)-6),Q50:Q$208)</f>
        <v>20784.214406047493</v>
      </c>
      <c r="R49" s="138">
        <f>SUMIF($B50:$B$208,LEFT($B49,LEN($B49)-6),R50:R$208)</f>
        <v>21039.771629052491</v>
      </c>
      <c r="S49" s="138">
        <f>SUMIF($B50:$B$208,LEFT($B49,LEN($B49)-6),S50:S$208)</f>
        <v>21397.339964804716</v>
      </c>
      <c r="T49" s="138">
        <f>SUMIF($B50:$B$208,LEFT($B49,LEN($B49)-6),T50:T$208)</f>
        <v>22121.525867019871</v>
      </c>
      <c r="U49" s="138">
        <f>SUMIF($B50:$B$208,LEFT($B49,LEN($B49)-6),U50:U$208)</f>
        <v>22466.801418437757</v>
      </c>
      <c r="V49" s="138">
        <f>SUMIF($B50:$B$208,LEFT($B49,LEN($B49)-6),V50:V$208)</f>
        <v>23275.753029962558</v>
      </c>
    </row>
    <row r="50" spans="1:22" s="113" customFormat="1" x14ac:dyDescent="0.3">
      <c r="A50" s="116" t="s">
        <v>27</v>
      </c>
      <c r="B50" s="116" t="s">
        <v>71</v>
      </c>
      <c r="C50" s="116" t="s">
        <v>72</v>
      </c>
      <c r="D50" s="139">
        <v>0.36496350364963503</v>
      </c>
      <c r="E50" s="139">
        <v>0.24330900243309006</v>
      </c>
      <c r="F50" s="139">
        <v>0</v>
      </c>
      <c r="G50" s="139">
        <v>0</v>
      </c>
      <c r="H50" s="139">
        <v>0</v>
      </c>
      <c r="I50" s="139">
        <v>0</v>
      </c>
      <c r="J50" s="139">
        <v>0</v>
      </c>
      <c r="K50" s="139">
        <v>0</v>
      </c>
      <c r="L50" s="139">
        <v>1.0024390243902439E-2</v>
      </c>
      <c r="M50" s="139">
        <v>0</v>
      </c>
      <c r="N50" s="139">
        <v>0</v>
      </c>
      <c r="O50" s="139">
        <v>0</v>
      </c>
      <c r="P50" s="139">
        <v>0</v>
      </c>
      <c r="Q50" s="139">
        <v>0</v>
      </c>
      <c r="R50" s="139">
        <v>0</v>
      </c>
      <c r="S50" s="139">
        <v>0</v>
      </c>
      <c r="T50" s="139">
        <v>0</v>
      </c>
      <c r="U50" s="139">
        <v>0</v>
      </c>
      <c r="V50" s="139">
        <v>0</v>
      </c>
    </row>
    <row r="51" spans="1:22" s="113" customFormat="1" x14ac:dyDescent="0.3">
      <c r="A51" s="116" t="s">
        <v>27</v>
      </c>
      <c r="B51" s="116" t="s">
        <v>71</v>
      </c>
      <c r="C51" s="116" t="s">
        <v>73</v>
      </c>
      <c r="D51" s="139">
        <v>0.48661800486618012</v>
      </c>
      <c r="E51" s="139">
        <v>0.12165450121654503</v>
      </c>
      <c r="F51" s="139">
        <v>0</v>
      </c>
      <c r="G51" s="139">
        <v>0</v>
      </c>
      <c r="H51" s="139">
        <v>0</v>
      </c>
      <c r="I51" s="139">
        <v>0</v>
      </c>
      <c r="J51" s="139">
        <v>0.12165450121654503</v>
      </c>
      <c r="K51" s="139">
        <v>0.63600000000000012</v>
      </c>
      <c r="L51" s="139">
        <v>82.040126829268289</v>
      </c>
      <c r="M51" s="139">
        <v>56.707317073170735</v>
      </c>
      <c r="N51" s="139">
        <v>197.08029197080293</v>
      </c>
      <c r="O51" s="139">
        <v>300.97323600973237</v>
      </c>
      <c r="P51" s="139">
        <v>258.02919708029196</v>
      </c>
      <c r="Q51" s="139">
        <v>372.72293621072674</v>
      </c>
      <c r="R51" s="139">
        <v>293.03093621072674</v>
      </c>
      <c r="S51" s="139">
        <v>241.41093621072676</v>
      </c>
      <c r="T51" s="139">
        <v>228.70962949176453</v>
      </c>
      <c r="U51" s="139">
        <v>201.41301224378853</v>
      </c>
      <c r="V51" s="139">
        <v>216.72501224378871</v>
      </c>
    </row>
    <row r="52" spans="1:22" s="113" customFormat="1" x14ac:dyDescent="0.3">
      <c r="A52" s="116" t="s">
        <v>27</v>
      </c>
      <c r="B52" s="116" t="s">
        <v>71</v>
      </c>
      <c r="C52" s="116" t="s">
        <v>74</v>
      </c>
      <c r="D52" s="139">
        <v>1027.8588807785891</v>
      </c>
      <c r="E52" s="139">
        <v>1008.1508515815086</v>
      </c>
      <c r="F52" s="139">
        <v>1026.5206812652068</v>
      </c>
      <c r="G52" s="139">
        <v>1118.7347931873478</v>
      </c>
      <c r="H52" s="139">
        <v>1097.2019464720195</v>
      </c>
      <c r="I52" s="139">
        <v>1111.4355231143554</v>
      </c>
      <c r="J52" s="139">
        <v>1095.8637469586374</v>
      </c>
      <c r="K52" s="139">
        <v>1150.0060000000003</v>
      </c>
      <c r="L52" s="139">
        <v>1188.9698707317075</v>
      </c>
      <c r="M52" s="139">
        <v>1090.9756097560976</v>
      </c>
      <c r="N52" s="139">
        <v>1245.2554744525548</v>
      </c>
      <c r="O52" s="139">
        <v>835.15815085158147</v>
      </c>
      <c r="P52" s="139">
        <v>574.81751824817525</v>
      </c>
      <c r="Q52" s="139">
        <v>701.40950332057776</v>
      </c>
      <c r="R52" s="139">
        <v>725.6931100311765</v>
      </c>
      <c r="S52" s="139">
        <v>773.17417536503888</v>
      </c>
      <c r="T52" s="139">
        <v>836.82658279043335</v>
      </c>
      <c r="U52" s="139">
        <v>864.91395182643555</v>
      </c>
      <c r="V52" s="139">
        <v>873.56305417191857</v>
      </c>
    </row>
    <row r="53" spans="1:22" s="113" customFormat="1" x14ac:dyDescent="0.3">
      <c r="A53" s="116" t="s">
        <v>27</v>
      </c>
      <c r="B53" s="116" t="s">
        <v>71</v>
      </c>
      <c r="C53" s="116" t="s">
        <v>75</v>
      </c>
      <c r="D53" s="139">
        <v>138.07785888077859</v>
      </c>
      <c r="E53" s="139">
        <v>118.97810218978103</v>
      </c>
      <c r="F53" s="139">
        <v>128.10218978102191</v>
      </c>
      <c r="G53" s="139">
        <v>125.79075425790755</v>
      </c>
      <c r="H53" s="139">
        <v>181.87347931873481</v>
      </c>
      <c r="I53" s="139">
        <v>196.10705596107056</v>
      </c>
      <c r="J53" s="139">
        <v>236.37469586374698</v>
      </c>
      <c r="K53" s="139">
        <v>224.40636009732361</v>
      </c>
      <c r="L53" s="139">
        <v>218.76422926829267</v>
      </c>
      <c r="M53" s="139">
        <v>225.97560975609758</v>
      </c>
      <c r="N53" s="139">
        <v>266.90997566909977</v>
      </c>
      <c r="O53" s="139">
        <v>237.83454987834548</v>
      </c>
      <c r="P53" s="139">
        <v>245.01216545012167</v>
      </c>
      <c r="Q53" s="139">
        <v>220.35334022055136</v>
      </c>
      <c r="R53" s="139">
        <v>240.68855191634336</v>
      </c>
      <c r="S53" s="139">
        <v>258.06547515348666</v>
      </c>
      <c r="T53" s="139">
        <v>263.59284662974869</v>
      </c>
      <c r="U53" s="139">
        <v>269.35023955868405</v>
      </c>
      <c r="V53" s="139">
        <v>472.36973601590114</v>
      </c>
    </row>
    <row r="54" spans="1:22" s="113" customFormat="1" x14ac:dyDescent="0.3">
      <c r="A54" s="116" t="s">
        <v>27</v>
      </c>
      <c r="B54" s="116" t="s">
        <v>71</v>
      </c>
      <c r="C54" s="116" t="s">
        <v>76</v>
      </c>
      <c r="D54" s="139">
        <v>0</v>
      </c>
      <c r="E54" s="139">
        <v>0</v>
      </c>
      <c r="F54" s="139">
        <v>0</v>
      </c>
      <c r="G54" s="139">
        <v>0</v>
      </c>
      <c r="H54" s="139">
        <v>0</v>
      </c>
      <c r="I54" s="139">
        <v>0</v>
      </c>
      <c r="J54" s="139">
        <v>0</v>
      </c>
      <c r="K54" s="139">
        <v>0</v>
      </c>
      <c r="L54" s="139">
        <v>0</v>
      </c>
      <c r="M54" s="139">
        <v>0</v>
      </c>
      <c r="N54" s="139">
        <v>0</v>
      </c>
      <c r="O54" s="139">
        <v>0</v>
      </c>
      <c r="P54" s="139">
        <v>0</v>
      </c>
      <c r="Q54" s="139">
        <v>0</v>
      </c>
      <c r="R54" s="139">
        <v>0</v>
      </c>
      <c r="S54" s="139">
        <v>0</v>
      </c>
      <c r="T54" s="139">
        <v>0</v>
      </c>
      <c r="U54" s="139">
        <v>0</v>
      </c>
      <c r="V54" s="139">
        <v>0</v>
      </c>
    </row>
    <row r="55" spans="1:22" s="113" customFormat="1" x14ac:dyDescent="0.3">
      <c r="A55" s="116" t="s">
        <v>27</v>
      </c>
      <c r="B55" s="116" t="s">
        <v>71</v>
      </c>
      <c r="C55" s="116" t="s">
        <v>77</v>
      </c>
      <c r="D55" s="139">
        <v>10587.469586374697</v>
      </c>
      <c r="E55" s="139">
        <v>10539.17274939173</v>
      </c>
      <c r="F55" s="139">
        <v>11009.124087591241</v>
      </c>
      <c r="G55" s="139">
        <v>10996.47201946472</v>
      </c>
      <c r="H55" s="139">
        <v>11520.559610705599</v>
      </c>
      <c r="I55" s="139">
        <v>12515.206812652068</v>
      </c>
      <c r="J55" s="139">
        <v>13598.783454987833</v>
      </c>
      <c r="K55" s="139">
        <v>13560.827250608274</v>
      </c>
      <c r="L55" s="139">
        <v>14413.978780487807</v>
      </c>
      <c r="M55" s="139">
        <v>15364.024390243903</v>
      </c>
      <c r="N55" s="139">
        <v>15421.532846715329</v>
      </c>
      <c r="O55" s="139">
        <v>16159.610705596109</v>
      </c>
      <c r="P55" s="139">
        <v>16506.934306569343</v>
      </c>
      <c r="Q55" s="139">
        <v>16961.639221596917</v>
      </c>
      <c r="R55" s="139">
        <v>17291.207789679429</v>
      </c>
      <c r="S55" s="139">
        <v>17664.301250580105</v>
      </c>
      <c r="T55" s="139">
        <v>18302.092064567569</v>
      </c>
      <c r="U55" s="139">
        <v>18465.012115599329</v>
      </c>
      <c r="V55" s="139">
        <v>18947.057979694633</v>
      </c>
    </row>
    <row r="56" spans="1:22" s="113" customFormat="1" x14ac:dyDescent="0.3">
      <c r="A56" s="116" t="s">
        <v>27</v>
      </c>
      <c r="B56" s="116" t="s">
        <v>71</v>
      </c>
      <c r="C56" s="116" t="s">
        <v>78</v>
      </c>
      <c r="D56" s="139">
        <v>0.97323600973236024</v>
      </c>
      <c r="E56" s="139">
        <v>0</v>
      </c>
      <c r="F56" s="139">
        <v>0</v>
      </c>
      <c r="G56" s="139">
        <v>0</v>
      </c>
      <c r="H56" s="139">
        <v>0</v>
      </c>
      <c r="I56" s="139">
        <v>0</v>
      </c>
      <c r="J56" s="139">
        <v>0</v>
      </c>
      <c r="K56" s="139">
        <v>0</v>
      </c>
      <c r="L56" s="139">
        <v>0.12439024390243902</v>
      </c>
      <c r="M56" s="139">
        <v>0.12195121951219513</v>
      </c>
      <c r="N56" s="139">
        <v>0.12165450121654503</v>
      </c>
      <c r="O56" s="139">
        <v>0.12165450121654503</v>
      </c>
      <c r="P56" s="139">
        <v>0.12165450121654503</v>
      </c>
      <c r="Q56" s="139">
        <v>0.12165450121654503</v>
      </c>
      <c r="R56" s="139">
        <v>0.12165450121654503</v>
      </c>
      <c r="S56" s="139">
        <v>0.12165450121654503</v>
      </c>
      <c r="T56" s="139">
        <v>0.12165450121654503</v>
      </c>
      <c r="U56" s="139">
        <v>0.12165450121654503</v>
      </c>
      <c r="V56" s="139">
        <v>0.12165450121654503</v>
      </c>
    </row>
    <row r="57" spans="1:22" s="113" customFormat="1" x14ac:dyDescent="0.3">
      <c r="A57" s="116" t="s">
        <v>27</v>
      </c>
      <c r="B57" s="116" t="s">
        <v>71</v>
      </c>
      <c r="C57" s="116" t="s">
        <v>79</v>
      </c>
      <c r="D57" s="139">
        <v>340.63260340632604</v>
      </c>
      <c r="E57" s="139">
        <v>340.63260340632604</v>
      </c>
      <c r="F57" s="139">
        <v>340.63260340632604</v>
      </c>
      <c r="G57" s="139">
        <v>486.61800486618006</v>
      </c>
      <c r="H57" s="139">
        <v>577.85888077858885</v>
      </c>
      <c r="I57" s="139">
        <v>590.0243309002434</v>
      </c>
      <c r="J57" s="139">
        <v>657.1776155717763</v>
      </c>
      <c r="K57" s="139">
        <v>596.10705596107061</v>
      </c>
      <c r="L57" s="139">
        <v>725.60975609756099</v>
      </c>
      <c r="M57" s="139">
        <v>853.65853658536594</v>
      </c>
      <c r="N57" s="139">
        <v>851.58150851581513</v>
      </c>
      <c r="O57" s="139">
        <v>946.59367396593677</v>
      </c>
      <c r="P57" s="139">
        <v>966.05839416058404</v>
      </c>
      <c r="Q57" s="139">
        <v>952.6633941605844</v>
      </c>
      <c r="R57" s="139">
        <v>940.47339416058401</v>
      </c>
      <c r="S57" s="139">
        <v>941.62839416058398</v>
      </c>
      <c r="T57" s="139">
        <v>952.06339416058393</v>
      </c>
      <c r="U57" s="139">
        <v>936.57303836058452</v>
      </c>
      <c r="V57" s="139">
        <v>950.91609055940478</v>
      </c>
    </row>
    <row r="58" spans="1:22" s="113" customFormat="1" x14ac:dyDescent="0.3">
      <c r="A58" s="116" t="s">
        <v>27</v>
      </c>
      <c r="B58" s="116" t="s">
        <v>71</v>
      </c>
      <c r="C58" s="116" t="s">
        <v>80</v>
      </c>
      <c r="D58" s="139">
        <v>1281.2652068126522</v>
      </c>
      <c r="E58" s="139">
        <v>1342.3357664233579</v>
      </c>
      <c r="F58" s="139">
        <v>1290.1459854014599</v>
      </c>
      <c r="G58" s="139">
        <v>1453.7712895377131</v>
      </c>
      <c r="H58" s="139">
        <v>1353.6496350364964</v>
      </c>
      <c r="I58" s="139">
        <v>1377.250608272506</v>
      </c>
      <c r="J58" s="139">
        <v>1376.6423357664232</v>
      </c>
      <c r="K58" s="139">
        <v>1371.0462287104624</v>
      </c>
      <c r="L58" s="139">
        <v>1331.8780487804879</v>
      </c>
      <c r="M58" s="139">
        <v>1371.5853658536587</v>
      </c>
      <c r="N58" s="139">
        <v>1434.793187347932</v>
      </c>
      <c r="O58" s="139">
        <v>1411.1922141119221</v>
      </c>
      <c r="P58" s="139">
        <v>1601.4598540145987</v>
      </c>
      <c r="Q58" s="139">
        <v>1575.3043560369181</v>
      </c>
      <c r="R58" s="139">
        <v>1548.5561925530119</v>
      </c>
      <c r="S58" s="139">
        <v>1518.6380788335575</v>
      </c>
      <c r="T58" s="139">
        <v>1538.1196948785537</v>
      </c>
      <c r="U58" s="139">
        <v>1729.4174063477201</v>
      </c>
      <c r="V58" s="139">
        <v>1814.9995027756956</v>
      </c>
    </row>
    <row r="59" spans="1:22" s="113" customFormat="1" x14ac:dyDescent="0.3">
      <c r="A59" s="114" t="s">
        <v>81</v>
      </c>
      <c r="B59" s="114" t="s">
        <v>81</v>
      </c>
      <c r="C59" s="114" t="s">
        <v>82</v>
      </c>
      <c r="D59" s="137">
        <f>SUMIF($A61:$A$209,LEFT($B59,LEN($B59)-6),D61:D$209)</f>
        <v>5447.9318734793196</v>
      </c>
      <c r="E59" s="137">
        <f>SUMIF($A61:$A$209,LEFT($B59,LEN($B59)-6),E61:E$209)</f>
        <v>5336.4963503649642</v>
      </c>
      <c r="F59" s="137">
        <f>SUMIF($A61:$A$209,LEFT($B59,LEN($B59)-6),F61:F$209)</f>
        <v>5250.4866180048657</v>
      </c>
      <c r="G59" s="137">
        <f>SUMIF($A61:$A$209,LEFT($B59,LEN($B59)-6),G61:G$209)</f>
        <v>5157.6642335766437</v>
      </c>
      <c r="H59" s="137">
        <f>SUMIF($A61:$A$209,LEFT($B59,LEN($B59)-6),H61:H$209)</f>
        <v>5263.1386861313867</v>
      </c>
      <c r="I59" s="137">
        <f>SUMIF($A61:$A$209,LEFT($B59,LEN($B59)-6),I61:I$209)</f>
        <v>7382.1167883211683</v>
      </c>
      <c r="J59" s="137">
        <f>SUMIF($A61:$A$209,LEFT($B59,LEN($B59)-6),J61:J$209)</f>
        <v>8787.2262773722632</v>
      </c>
      <c r="K59" s="137">
        <f>SUMIF($A61:$A$209,LEFT($B59,LEN($B59)-6),K61:K$209)</f>
        <v>9352.1370000000006</v>
      </c>
      <c r="L59" s="137">
        <f>SUMIF($A61:$A$209,LEFT($B59,LEN($B59)-6),L61:L$209)</f>
        <v>9586.0036634146345</v>
      </c>
      <c r="M59" s="137">
        <f>SUMIF($A61:$A$209,LEFT($B59,LEN($B59)-6),M61:M$209)</f>
        <v>10264.756097560974</v>
      </c>
      <c r="N59" s="137">
        <f>SUMIF($A61:$A$209,LEFT($B59,LEN($B59)-6),N61:N$209)</f>
        <v>10559.124087591239</v>
      </c>
      <c r="O59" s="137">
        <f>SUMIF($A61:$A$209,LEFT($B59,LEN($B59)-6),O61:O$209)</f>
        <v>11311.192214111921</v>
      </c>
      <c r="P59" s="137">
        <f>SUMIF($A61:$A$209,LEFT($B59,LEN($B59)-6),P61:P$209)</f>
        <v>10670.072992700731</v>
      </c>
      <c r="Q59" s="137">
        <f>SUMIF($A61:$A$209,LEFT($B59,LEN($B59)-6),Q61:Q$209)</f>
        <v>10448.353496324766</v>
      </c>
      <c r="R59" s="137">
        <f>SUMIF($A61:$A$209,LEFT($B59,LEN($B59)-6),R61:R$209)</f>
        <v>10898.370687862858</v>
      </c>
      <c r="S59" s="137">
        <f>SUMIF($A61:$A$209,LEFT($B59,LEN($B59)-6),S61:S$209)</f>
        <v>11420.904167878738</v>
      </c>
      <c r="T59" s="137">
        <f>SUMIF($A61:$A$209,LEFT($B59,LEN($B59)-6),T61:T$209)</f>
        <v>11787.490088560278</v>
      </c>
      <c r="U59" s="137">
        <f>SUMIF($A61:$A$209,LEFT($B59,LEN($B59)-6),U61:U$209)</f>
        <v>11924.624654762009</v>
      </c>
      <c r="V59" s="137">
        <f>SUMIF($A61:$A$209,LEFT($B59,LEN($B59)-6),V61:V$209)</f>
        <v>12344.117083902569</v>
      </c>
    </row>
    <row r="60" spans="1:22" s="113" customFormat="1" x14ac:dyDescent="0.3">
      <c r="A60" s="115" t="s">
        <v>83</v>
      </c>
      <c r="B60" s="115" t="s">
        <v>83</v>
      </c>
      <c r="C60" s="115" t="s">
        <v>84</v>
      </c>
      <c r="D60" s="138">
        <f>SUMIF($B61:$B$208,LEFT($B60,LEN($B60)-6),D61:D$208)</f>
        <v>4585.6447688564476</v>
      </c>
      <c r="E60" s="138">
        <f>SUMIF($B61:$B$208,LEFT($B60,LEN($B60)-6),E61:E$208)</f>
        <v>4273.4793187347932</v>
      </c>
      <c r="F60" s="138">
        <f>SUMIF($B61:$B$208,LEFT($B60,LEN($B60)-6),F61:F$208)</f>
        <v>4288.3211678832122</v>
      </c>
      <c r="G60" s="138">
        <f>SUMIF($B61:$B$208,LEFT($B60,LEN($B60)-6),G61:G$208)</f>
        <v>4250.2433090024333</v>
      </c>
      <c r="H60" s="138">
        <f>SUMIF($B61:$B$208,LEFT($B60,LEN($B60)-6),H61:H$208)</f>
        <v>4379.9270072992695</v>
      </c>
      <c r="I60" s="138">
        <f>SUMIF($B61:$B$208,LEFT($B60,LEN($B60)-6),I61:I$208)</f>
        <v>6121.0462287104629</v>
      </c>
      <c r="J60" s="138">
        <f>SUMIF($B61:$B$208,LEFT($B60,LEN($B60)-6),J61:J$208)</f>
        <v>6966.0583941605837</v>
      </c>
      <c r="K60" s="138">
        <f>SUMIF($B61:$B$208,LEFT($B60,LEN($B60)-6),K61:K$208)</f>
        <v>7623.0070000000005</v>
      </c>
      <c r="L60" s="138">
        <f>SUMIF($B61:$B$208,LEFT($B60,LEN($B60)-6),L61:L$208)</f>
        <v>7995.5624926829269</v>
      </c>
      <c r="M60" s="138">
        <f>SUMIF($B61:$B$208,LEFT($B60,LEN($B60)-6),M61:M$208)</f>
        <v>8700.7317073170725</v>
      </c>
      <c r="N60" s="138">
        <f>SUMIF($B61:$B$208,LEFT($B60,LEN($B60)-6),N61:N$208)</f>
        <v>8201.459854014598</v>
      </c>
      <c r="O60" s="138">
        <f>SUMIF($B61:$B$208,LEFT($B60,LEN($B60)-6),O61:O$208)</f>
        <v>8643.917274939171</v>
      </c>
      <c r="P60" s="138">
        <f>SUMIF($B61:$B$208,LEFT($B60,LEN($B60)-6),P61:P$208)</f>
        <v>7931.0218978102193</v>
      </c>
      <c r="Q60" s="138">
        <f>SUMIF($B61:$B$208,LEFT($B60,LEN($B60)-6),Q61:Q$208)</f>
        <v>7531.8762437861396</v>
      </c>
      <c r="R60" s="138">
        <f>SUMIF($B61:$B$208,LEFT($B60,LEN($B60)-6),R61:R$208)</f>
        <v>7913.1560194577251</v>
      </c>
      <c r="S60" s="138">
        <f>SUMIF($B61:$B$208,LEFT($B60,LEN($B60)-6),S61:S$208)</f>
        <v>8113.7126874663145</v>
      </c>
      <c r="T60" s="138">
        <f>SUMIF($B61:$B$208,LEFT($B60,LEN($B60)-6),T61:T$208)</f>
        <v>8225.7396881243239</v>
      </c>
      <c r="U60" s="138">
        <f>SUMIF($B61:$B$208,LEFT($B60,LEN($B60)-6),U61:U$208)</f>
        <v>8280.9450564692143</v>
      </c>
      <c r="V60" s="138">
        <f>SUMIF($B61:$B$208,LEFT($B60,LEN($B60)-6),V61:V$208)</f>
        <v>8591.1036678294186</v>
      </c>
    </row>
    <row r="61" spans="1:22" s="113" customFormat="1" x14ac:dyDescent="0.3">
      <c r="A61" s="116" t="s">
        <v>82</v>
      </c>
      <c r="B61" s="116" t="s">
        <v>84</v>
      </c>
      <c r="C61" s="116" t="s">
        <v>85</v>
      </c>
      <c r="D61" s="139">
        <v>64.355231143552288</v>
      </c>
      <c r="E61" s="139">
        <v>85.036496350364942</v>
      </c>
      <c r="F61" s="139">
        <v>113.38199513381994</v>
      </c>
      <c r="G61" s="139">
        <v>555.83941605839402</v>
      </c>
      <c r="H61" s="139">
        <v>982.48175182481748</v>
      </c>
      <c r="I61" s="139">
        <v>1341.8491484184915</v>
      </c>
      <c r="J61" s="139">
        <v>774.08759124087589</v>
      </c>
      <c r="K61" s="139">
        <v>1382.028</v>
      </c>
      <c r="L61" s="139">
        <v>1729.9380951219514</v>
      </c>
      <c r="M61" s="139">
        <v>1925.3658536585367</v>
      </c>
      <c r="N61" s="139">
        <v>1793.5523114355228</v>
      </c>
      <c r="O61" s="139">
        <v>1854.7445255474452</v>
      </c>
      <c r="P61" s="139">
        <v>1434.793187347932</v>
      </c>
      <c r="Q61" s="139">
        <v>1189.0558563441496</v>
      </c>
      <c r="R61" s="139">
        <v>1413.7666135718507</v>
      </c>
      <c r="S61" s="139">
        <v>1418.0732001643983</v>
      </c>
      <c r="T61" s="139">
        <v>1380.3066369720132</v>
      </c>
      <c r="U61" s="139">
        <v>1382.5682338879697</v>
      </c>
      <c r="V61" s="139">
        <v>1397.4984610339184</v>
      </c>
    </row>
    <row r="62" spans="1:22" s="113" customFormat="1" x14ac:dyDescent="0.3">
      <c r="A62" s="116" t="s">
        <v>82</v>
      </c>
      <c r="B62" s="116" t="s">
        <v>84</v>
      </c>
      <c r="C62" s="116" t="s">
        <v>86</v>
      </c>
      <c r="D62" s="139">
        <v>3449.8783454987833</v>
      </c>
      <c r="E62" s="139">
        <v>3081.3868613138684</v>
      </c>
      <c r="F62" s="139">
        <v>2926.6423357664235</v>
      </c>
      <c r="G62" s="139">
        <v>2486.3746958637471</v>
      </c>
      <c r="H62" s="139">
        <v>2131.3868613138688</v>
      </c>
      <c r="I62" s="139">
        <v>3374.5742092457426</v>
      </c>
      <c r="J62" s="139">
        <v>4278.7104622871047</v>
      </c>
      <c r="K62" s="139">
        <v>4374.014000000001</v>
      </c>
      <c r="L62" s="139">
        <v>4430.2792682926838</v>
      </c>
      <c r="M62" s="139">
        <v>4697.9268292682927</v>
      </c>
      <c r="N62" s="139">
        <v>4359.4890510948908</v>
      </c>
      <c r="O62" s="139">
        <v>4562.2871046228711</v>
      </c>
      <c r="P62" s="139">
        <v>4780.4136253041361</v>
      </c>
      <c r="Q62" s="139">
        <v>4628.9411911756924</v>
      </c>
      <c r="R62" s="139">
        <v>4717.7999166740183</v>
      </c>
      <c r="S62" s="139">
        <v>4759.9344271951131</v>
      </c>
      <c r="T62" s="139">
        <v>4843.0224221645258</v>
      </c>
      <c r="U62" s="139">
        <v>4859.5176152674812</v>
      </c>
      <c r="V62" s="139">
        <v>5085.3120102758776</v>
      </c>
    </row>
    <row r="63" spans="1:22" s="113" customFormat="1" x14ac:dyDescent="0.3">
      <c r="A63" s="116" t="s">
        <v>82</v>
      </c>
      <c r="B63" s="116" t="s">
        <v>84</v>
      </c>
      <c r="C63" s="116" t="s">
        <v>87</v>
      </c>
      <c r="D63" s="139">
        <v>91.849148418491495</v>
      </c>
      <c r="E63" s="139">
        <v>31.386861313868611</v>
      </c>
      <c r="F63" s="139">
        <v>276.03406326034064</v>
      </c>
      <c r="G63" s="139">
        <v>136.61800486618003</v>
      </c>
      <c r="H63" s="139">
        <v>221.04622871046229</v>
      </c>
      <c r="I63" s="139">
        <v>126.03406326034063</v>
      </c>
      <c r="J63" s="139">
        <v>150.97323600973237</v>
      </c>
      <c r="K63" s="139">
        <v>152.19999999999999</v>
      </c>
      <c r="L63" s="139">
        <v>72.175609756097558</v>
      </c>
      <c r="M63" s="139">
        <v>16.341463414634145</v>
      </c>
      <c r="N63" s="139">
        <v>110.58394160583943</v>
      </c>
      <c r="O63" s="139">
        <v>71.046228710462302</v>
      </c>
      <c r="P63" s="139">
        <v>37.104622871046232</v>
      </c>
      <c r="Q63" s="139">
        <v>12.974188088437542</v>
      </c>
      <c r="R63" s="139">
        <v>34.434188088437537</v>
      </c>
      <c r="S63" s="139">
        <v>83.426188088437556</v>
      </c>
      <c r="T63" s="139">
        <v>103.28618808843716</v>
      </c>
      <c r="U63" s="139">
        <v>122.63338808843372</v>
      </c>
      <c r="V63" s="139">
        <v>149.85125642646415</v>
      </c>
    </row>
    <row r="64" spans="1:22" s="113" customFormat="1" x14ac:dyDescent="0.3">
      <c r="A64" s="116" t="s">
        <v>82</v>
      </c>
      <c r="B64" s="116" t="s">
        <v>84</v>
      </c>
      <c r="C64" s="116" t="s">
        <v>88</v>
      </c>
      <c r="D64" s="139">
        <v>795.86374695863753</v>
      </c>
      <c r="E64" s="139">
        <v>805.83941605839414</v>
      </c>
      <c r="F64" s="139">
        <v>608.27250608272504</v>
      </c>
      <c r="G64" s="139">
        <v>837.83454987834557</v>
      </c>
      <c r="H64" s="139">
        <v>857.66423357664235</v>
      </c>
      <c r="I64" s="139">
        <v>1077.8588807785889</v>
      </c>
      <c r="J64" s="139">
        <v>1557.9075425790754</v>
      </c>
      <c r="K64" s="139">
        <v>1481.2980000000002</v>
      </c>
      <c r="L64" s="139">
        <v>1537.879368292683</v>
      </c>
      <c r="M64" s="139">
        <v>1855.4878048780488</v>
      </c>
      <c r="N64" s="139">
        <v>1725.1824817518248</v>
      </c>
      <c r="O64" s="139">
        <v>1966.5450121654503</v>
      </c>
      <c r="P64" s="139">
        <v>1558.3941605839416</v>
      </c>
      <c r="Q64" s="139">
        <v>1625.4474600260128</v>
      </c>
      <c r="R64" s="139">
        <v>1635.2568064534626</v>
      </c>
      <c r="S64" s="139">
        <v>1735.5956861326586</v>
      </c>
      <c r="T64" s="139">
        <v>1781.213818498725</v>
      </c>
      <c r="U64" s="139">
        <v>1795.3462041606181</v>
      </c>
      <c r="V64" s="139">
        <v>1835.6971630816151</v>
      </c>
    </row>
    <row r="65" spans="1:22" s="113" customFormat="1" x14ac:dyDescent="0.3">
      <c r="A65" s="116" t="s">
        <v>82</v>
      </c>
      <c r="B65" s="116" t="s">
        <v>84</v>
      </c>
      <c r="C65" s="116" t="s">
        <v>89</v>
      </c>
      <c r="D65" s="139">
        <v>0</v>
      </c>
      <c r="E65" s="139">
        <v>0</v>
      </c>
      <c r="F65" s="139">
        <v>0</v>
      </c>
      <c r="G65" s="139">
        <v>0</v>
      </c>
      <c r="H65" s="139">
        <v>0</v>
      </c>
      <c r="I65" s="139">
        <v>0</v>
      </c>
      <c r="J65" s="139">
        <v>0</v>
      </c>
      <c r="K65" s="139">
        <v>0</v>
      </c>
      <c r="L65" s="139">
        <v>0</v>
      </c>
      <c r="M65" s="139">
        <v>0</v>
      </c>
      <c r="N65" s="139">
        <v>0</v>
      </c>
      <c r="O65" s="139">
        <v>0</v>
      </c>
      <c r="P65" s="139">
        <v>0</v>
      </c>
      <c r="Q65" s="139">
        <v>0</v>
      </c>
      <c r="R65" s="139">
        <v>0</v>
      </c>
      <c r="S65" s="139">
        <v>0</v>
      </c>
      <c r="T65" s="139">
        <v>0</v>
      </c>
      <c r="U65" s="139">
        <v>0</v>
      </c>
      <c r="V65" s="139">
        <v>0</v>
      </c>
    </row>
    <row r="66" spans="1:22" s="113" customFormat="1" x14ac:dyDescent="0.3">
      <c r="A66" s="116" t="s">
        <v>82</v>
      </c>
      <c r="B66" s="116" t="s">
        <v>84</v>
      </c>
      <c r="C66" s="116" t="s">
        <v>90</v>
      </c>
      <c r="D66" s="139">
        <v>183.69829683698299</v>
      </c>
      <c r="E66" s="139">
        <v>269.82968369829689</v>
      </c>
      <c r="F66" s="139">
        <v>363.9902676399027</v>
      </c>
      <c r="G66" s="139">
        <v>233.57664233576645</v>
      </c>
      <c r="H66" s="139">
        <v>187.34793187347933</v>
      </c>
      <c r="I66" s="139">
        <v>200.7299270072993</v>
      </c>
      <c r="J66" s="139">
        <v>204.37956204379563</v>
      </c>
      <c r="K66" s="139">
        <v>233.46700000000001</v>
      </c>
      <c r="L66" s="139">
        <v>225.29015121951221</v>
      </c>
      <c r="M66" s="139">
        <v>205.60975609756099</v>
      </c>
      <c r="N66" s="139">
        <v>212.6520681265207</v>
      </c>
      <c r="O66" s="139">
        <v>189.29440389294405</v>
      </c>
      <c r="P66" s="139">
        <v>120.31630170316303</v>
      </c>
      <c r="Q66" s="139">
        <v>75.45754815184678</v>
      </c>
      <c r="R66" s="139">
        <v>111.89849466995578</v>
      </c>
      <c r="S66" s="139">
        <v>116.68318588570635</v>
      </c>
      <c r="T66" s="139">
        <v>117.91062240062341</v>
      </c>
      <c r="U66" s="139">
        <v>120.87961506471102</v>
      </c>
      <c r="V66" s="139">
        <v>122.74477701154349</v>
      </c>
    </row>
    <row r="67" spans="1:22" s="113" customFormat="1" x14ac:dyDescent="0.3">
      <c r="A67" s="115" t="s">
        <v>91</v>
      </c>
      <c r="B67" s="115" t="s">
        <v>91</v>
      </c>
      <c r="C67" s="115" t="s">
        <v>92</v>
      </c>
      <c r="D67" s="138">
        <f>SUMIF($B68:$B$208,LEFT($B67,LEN($B67)-6),D68:D$208)</f>
        <v>33.819951338199509</v>
      </c>
      <c r="E67" s="138">
        <f>SUMIF($B68:$B$208,LEFT($B67,LEN($B67)-6),E68:E$208)</f>
        <v>38.686131386861319</v>
      </c>
      <c r="F67" s="138">
        <f>SUMIF($B68:$B$208,LEFT($B67,LEN($B67)-6),F68:F$208)</f>
        <v>43.552311435523123</v>
      </c>
      <c r="G67" s="138">
        <f>SUMIF($B68:$B$208,LEFT($B67,LEN($B67)-6),G68:G$208)</f>
        <v>34.063260340632603</v>
      </c>
      <c r="H67" s="138">
        <f>SUMIF($B68:$B$208,LEFT($B67,LEN($B67)-6),H68:H$208)</f>
        <v>30.04866180048662</v>
      </c>
      <c r="I67" s="138">
        <f>SUMIF($B68:$B$208,LEFT($B67,LEN($B67)-6),I68:I$208)</f>
        <v>41.362530413625308</v>
      </c>
      <c r="J67" s="138">
        <f>SUMIF($B68:$B$208,LEFT($B67,LEN($B67)-6),J68:J$208)</f>
        <v>52.919708029197089</v>
      </c>
      <c r="K67" s="138">
        <f>SUMIF($B68:$B$208,LEFT($B67,LEN($B67)-6),K68:K$208)</f>
        <v>33</v>
      </c>
      <c r="L67" s="138">
        <f>SUMIF($B68:$B$208,LEFT($B67,LEN($B67)-6),L68:L$208)</f>
        <v>23.609443902439025</v>
      </c>
      <c r="M67" s="138">
        <f>SUMIF($B68:$B$208,LEFT($B67,LEN($B67)-6),M68:M$208)</f>
        <v>15.121951219512196</v>
      </c>
      <c r="N67" s="138">
        <f>SUMIF($B68:$B$208,LEFT($B67,LEN($B67)-6),N68:N$208)</f>
        <v>18.248175182481752</v>
      </c>
      <c r="O67" s="138">
        <f>SUMIF($B68:$B$208,LEFT($B67,LEN($B67)-6),O68:O$208)</f>
        <v>47.445255474452559</v>
      </c>
      <c r="P67" s="138">
        <f>SUMIF($B68:$B$208,LEFT($B67,LEN($B67)-6),P68:P$208)</f>
        <v>12.165450121654501</v>
      </c>
      <c r="Q67" s="138">
        <f>SUMIF($B68:$B$208,LEFT($B67,LEN($B67)-6),Q68:Q$208)</f>
        <v>19.28246162969382</v>
      </c>
      <c r="R67" s="138">
        <f>SUMIF($B68:$B$208,LEFT($B67,LEN($B67)-6),R68:R$208)</f>
        <v>19.648761343103178</v>
      </c>
      <c r="S67" s="138">
        <f>SUMIF($B68:$B$208,LEFT($B67,LEN($B67)-6),S68:S$208)</f>
        <v>76.131476144292449</v>
      </c>
      <c r="T67" s="138">
        <f>SUMIF($B68:$B$208,LEFT($B67,LEN($B67)-6),T68:T$208)</f>
        <v>133.13847884131911</v>
      </c>
      <c r="U67" s="138">
        <f>SUMIF($B68:$B$208,LEFT($B67,LEN($B67)-6),U68:U$208)</f>
        <v>140.30808346142351</v>
      </c>
      <c r="V67" s="138">
        <f>SUMIF($B68:$B$208,LEFT($B67,LEN($B67)-6),V68:V$208)</f>
        <v>142.42826818882349</v>
      </c>
    </row>
    <row r="68" spans="1:22" s="113" customFormat="1" x14ac:dyDescent="0.3">
      <c r="A68" s="116" t="s">
        <v>82</v>
      </c>
      <c r="B68" s="116" t="s">
        <v>92</v>
      </c>
      <c r="C68" s="116" t="s">
        <v>93</v>
      </c>
      <c r="D68" s="139">
        <v>0</v>
      </c>
      <c r="E68" s="139">
        <v>0</v>
      </c>
      <c r="F68" s="139">
        <v>0</v>
      </c>
      <c r="G68" s="139">
        <v>0</v>
      </c>
      <c r="H68" s="139">
        <v>0</v>
      </c>
      <c r="I68" s="139">
        <v>0</v>
      </c>
      <c r="J68" s="139">
        <v>0</v>
      </c>
      <c r="K68" s="139">
        <v>0</v>
      </c>
      <c r="L68" s="139">
        <v>0</v>
      </c>
      <c r="M68" s="139">
        <v>0</v>
      </c>
      <c r="N68" s="139">
        <v>0</v>
      </c>
      <c r="O68" s="139">
        <v>0</v>
      </c>
      <c r="P68" s="139">
        <v>0</v>
      </c>
      <c r="Q68" s="139">
        <v>0</v>
      </c>
      <c r="R68" s="139">
        <v>0</v>
      </c>
      <c r="S68" s="139">
        <v>0</v>
      </c>
      <c r="T68" s="139">
        <v>0</v>
      </c>
      <c r="U68" s="139">
        <v>0</v>
      </c>
      <c r="V68" s="139">
        <v>0</v>
      </c>
    </row>
    <row r="69" spans="1:22" s="113" customFormat="1" x14ac:dyDescent="0.3">
      <c r="A69" s="116" t="s">
        <v>82</v>
      </c>
      <c r="B69" s="116" t="s">
        <v>92</v>
      </c>
      <c r="C69" s="116" t="s">
        <v>94</v>
      </c>
      <c r="D69" s="139">
        <v>0</v>
      </c>
      <c r="E69" s="139">
        <v>0</v>
      </c>
      <c r="F69" s="139">
        <v>0</v>
      </c>
      <c r="G69" s="139">
        <v>0</v>
      </c>
      <c r="H69" s="139">
        <v>0</v>
      </c>
      <c r="I69" s="139">
        <v>0</v>
      </c>
      <c r="J69" s="139">
        <v>0</v>
      </c>
      <c r="K69" s="139">
        <v>0</v>
      </c>
      <c r="L69" s="139">
        <v>0</v>
      </c>
      <c r="M69" s="139">
        <v>0</v>
      </c>
      <c r="N69" s="139">
        <v>0</v>
      </c>
      <c r="O69" s="139">
        <v>0</v>
      </c>
      <c r="P69" s="139">
        <v>0</v>
      </c>
      <c r="Q69" s="139">
        <v>0</v>
      </c>
      <c r="R69" s="139">
        <v>0</v>
      </c>
      <c r="S69" s="139">
        <v>0</v>
      </c>
      <c r="T69" s="139">
        <v>0</v>
      </c>
      <c r="U69" s="139">
        <v>0</v>
      </c>
      <c r="V69" s="139">
        <v>0</v>
      </c>
    </row>
    <row r="70" spans="1:22" s="113" customFormat="1" x14ac:dyDescent="0.3">
      <c r="A70" s="116" t="s">
        <v>82</v>
      </c>
      <c r="B70" s="116" t="s">
        <v>92</v>
      </c>
      <c r="C70" s="116" t="s">
        <v>95</v>
      </c>
      <c r="D70" s="139">
        <v>0</v>
      </c>
      <c r="E70" s="139">
        <v>0</v>
      </c>
      <c r="F70" s="139">
        <v>0</v>
      </c>
      <c r="G70" s="139">
        <v>0</v>
      </c>
      <c r="H70" s="139">
        <v>0</v>
      </c>
      <c r="I70" s="139">
        <v>0</v>
      </c>
      <c r="J70" s="139">
        <v>0</v>
      </c>
      <c r="K70" s="139">
        <v>0</v>
      </c>
      <c r="L70" s="139">
        <v>0</v>
      </c>
      <c r="M70" s="139">
        <v>0</v>
      </c>
      <c r="N70" s="139">
        <v>0</v>
      </c>
      <c r="O70" s="139">
        <v>0</v>
      </c>
      <c r="P70" s="139">
        <v>0</v>
      </c>
      <c r="Q70" s="139">
        <v>0</v>
      </c>
      <c r="R70" s="139">
        <v>0</v>
      </c>
      <c r="S70" s="139">
        <v>0</v>
      </c>
      <c r="T70" s="139">
        <v>0</v>
      </c>
      <c r="U70" s="139">
        <v>0</v>
      </c>
      <c r="V70" s="139">
        <v>0</v>
      </c>
    </row>
    <row r="71" spans="1:22" s="113" customFormat="1" x14ac:dyDescent="0.3">
      <c r="A71" s="116" t="s">
        <v>82</v>
      </c>
      <c r="B71" s="116" t="s">
        <v>92</v>
      </c>
      <c r="C71" s="116" t="s">
        <v>96</v>
      </c>
      <c r="D71" s="139">
        <v>0</v>
      </c>
      <c r="E71" s="139">
        <v>0</v>
      </c>
      <c r="F71" s="139">
        <v>0</v>
      </c>
      <c r="G71" s="139">
        <v>0</v>
      </c>
      <c r="H71" s="139">
        <v>0</v>
      </c>
      <c r="I71" s="139">
        <v>0</v>
      </c>
      <c r="J71" s="139">
        <v>0</v>
      </c>
      <c r="K71" s="139">
        <v>0</v>
      </c>
      <c r="L71" s="139">
        <v>0</v>
      </c>
      <c r="M71" s="139">
        <v>0</v>
      </c>
      <c r="N71" s="139">
        <v>0</v>
      </c>
      <c r="O71" s="139">
        <v>0</v>
      </c>
      <c r="P71" s="139">
        <v>0</v>
      </c>
      <c r="Q71" s="139">
        <v>0</v>
      </c>
      <c r="R71" s="139">
        <v>0</v>
      </c>
      <c r="S71" s="139">
        <v>0</v>
      </c>
      <c r="T71" s="139">
        <v>0</v>
      </c>
      <c r="U71" s="139">
        <v>0</v>
      </c>
      <c r="V71" s="139">
        <v>0</v>
      </c>
    </row>
    <row r="72" spans="1:22" s="113" customFormat="1" x14ac:dyDescent="0.3">
      <c r="A72" s="116" t="s">
        <v>82</v>
      </c>
      <c r="B72" s="116" t="s">
        <v>92</v>
      </c>
      <c r="C72" s="116" t="s">
        <v>97</v>
      </c>
      <c r="D72" s="139">
        <v>0</v>
      </c>
      <c r="E72" s="139">
        <v>0</v>
      </c>
      <c r="F72" s="139">
        <v>0</v>
      </c>
      <c r="G72" s="139">
        <v>0</v>
      </c>
      <c r="H72" s="139">
        <v>0</v>
      </c>
      <c r="I72" s="139">
        <v>0</v>
      </c>
      <c r="J72" s="139">
        <v>0</v>
      </c>
      <c r="K72" s="139">
        <v>0</v>
      </c>
      <c r="L72" s="139">
        <v>0</v>
      </c>
      <c r="M72" s="139">
        <v>0</v>
      </c>
      <c r="N72" s="139">
        <v>0</v>
      </c>
      <c r="O72" s="139">
        <v>0</v>
      </c>
      <c r="P72" s="139">
        <v>0</v>
      </c>
      <c r="Q72" s="139">
        <v>0</v>
      </c>
      <c r="R72" s="139">
        <v>0</v>
      </c>
      <c r="S72" s="139">
        <v>0</v>
      </c>
      <c r="T72" s="139">
        <v>0</v>
      </c>
      <c r="U72" s="139">
        <v>0</v>
      </c>
      <c r="V72" s="139">
        <v>0</v>
      </c>
    </row>
    <row r="73" spans="1:22" s="113" customFormat="1" x14ac:dyDescent="0.3">
      <c r="A73" s="116" t="s">
        <v>82</v>
      </c>
      <c r="B73" s="116" t="s">
        <v>92</v>
      </c>
      <c r="C73" s="116" t="s">
        <v>98</v>
      </c>
      <c r="D73" s="139">
        <v>0</v>
      </c>
      <c r="E73" s="139">
        <v>0</v>
      </c>
      <c r="F73" s="139">
        <v>0</v>
      </c>
      <c r="G73" s="139">
        <v>0</v>
      </c>
      <c r="H73" s="139">
        <v>0</v>
      </c>
      <c r="I73" s="139">
        <v>0</v>
      </c>
      <c r="J73" s="139">
        <v>0</v>
      </c>
      <c r="K73" s="139">
        <v>0</v>
      </c>
      <c r="L73" s="139">
        <v>0</v>
      </c>
      <c r="M73" s="139">
        <v>0</v>
      </c>
      <c r="N73" s="139">
        <v>0</v>
      </c>
      <c r="O73" s="139">
        <v>0</v>
      </c>
      <c r="P73" s="139">
        <v>0</v>
      </c>
      <c r="Q73" s="139">
        <v>1.9408134377396635E-5</v>
      </c>
      <c r="R73" s="139">
        <v>-1.1615169233536449E-5</v>
      </c>
      <c r="S73" s="139">
        <v>3.387647949448791E-5</v>
      </c>
      <c r="T73" s="139">
        <v>-3.1390788175933437E-5</v>
      </c>
      <c r="U73" s="139">
        <v>-2.9139643853426378E-6</v>
      </c>
      <c r="V73" s="139">
        <v>2.2003249889657184E-5</v>
      </c>
    </row>
    <row r="74" spans="1:22" s="113" customFormat="1" x14ac:dyDescent="0.3">
      <c r="A74" s="116" t="s">
        <v>82</v>
      </c>
      <c r="B74" s="116" t="s">
        <v>92</v>
      </c>
      <c r="C74" s="116" t="s">
        <v>99</v>
      </c>
      <c r="D74" s="139">
        <v>0</v>
      </c>
      <c r="E74" s="139">
        <v>9.9756690997566899</v>
      </c>
      <c r="F74" s="139">
        <v>10.948905109489052</v>
      </c>
      <c r="G74" s="139">
        <v>0</v>
      </c>
      <c r="H74" s="139">
        <v>0</v>
      </c>
      <c r="I74" s="139">
        <v>41.362530413625308</v>
      </c>
      <c r="J74" s="139">
        <v>41.970802919708035</v>
      </c>
      <c r="K74" s="139">
        <v>24.999999999999996</v>
      </c>
      <c r="L74" s="139">
        <v>23.609443902439025</v>
      </c>
      <c r="M74" s="139">
        <v>15.121951219512196</v>
      </c>
      <c r="N74" s="139">
        <v>18.248175182481752</v>
      </c>
      <c r="O74" s="139">
        <v>47.445255474452559</v>
      </c>
      <c r="P74" s="139">
        <v>12.165450121654501</v>
      </c>
      <c r="Q74" s="139">
        <v>17.804525255492415</v>
      </c>
      <c r="R74" s="139">
        <v>17.804525255492415</v>
      </c>
      <c r="S74" s="139">
        <v>20.804525255492415</v>
      </c>
      <c r="T74" s="139">
        <v>20.804525255492415</v>
      </c>
      <c r="U74" s="139">
        <v>20.804525255492415</v>
      </c>
      <c r="V74" s="139">
        <v>21.804525255492415</v>
      </c>
    </row>
    <row r="75" spans="1:22" s="113" customFormat="1" x14ac:dyDescent="0.3">
      <c r="A75" s="116" t="s">
        <v>82</v>
      </c>
      <c r="B75" s="116" t="s">
        <v>92</v>
      </c>
      <c r="C75" s="116" t="s">
        <v>100</v>
      </c>
      <c r="D75" s="139">
        <v>0</v>
      </c>
      <c r="E75" s="139">
        <v>0</v>
      </c>
      <c r="F75" s="139">
        <v>0</v>
      </c>
      <c r="G75" s="139">
        <v>0</v>
      </c>
      <c r="H75" s="139">
        <v>0</v>
      </c>
      <c r="I75" s="139">
        <v>0</v>
      </c>
      <c r="J75" s="139">
        <v>0</v>
      </c>
      <c r="K75" s="139">
        <v>0</v>
      </c>
      <c r="L75" s="139">
        <v>0</v>
      </c>
      <c r="M75" s="139">
        <v>0</v>
      </c>
      <c r="N75" s="139">
        <v>0</v>
      </c>
      <c r="O75" s="139">
        <v>0</v>
      </c>
      <c r="P75" s="139">
        <v>0</v>
      </c>
      <c r="Q75" s="139">
        <v>0</v>
      </c>
      <c r="R75" s="139">
        <v>0</v>
      </c>
      <c r="S75" s="139">
        <v>0</v>
      </c>
      <c r="T75" s="139">
        <v>0</v>
      </c>
      <c r="U75" s="139">
        <v>0</v>
      </c>
      <c r="V75" s="139">
        <v>0</v>
      </c>
    </row>
    <row r="76" spans="1:22" s="113" customFormat="1" x14ac:dyDescent="0.3">
      <c r="A76" s="116" t="s">
        <v>82</v>
      </c>
      <c r="B76" s="116" t="s">
        <v>92</v>
      </c>
      <c r="C76" s="116" t="s">
        <v>101</v>
      </c>
      <c r="D76" s="139">
        <v>0</v>
      </c>
      <c r="E76" s="139">
        <v>0</v>
      </c>
      <c r="F76" s="139">
        <v>0</v>
      </c>
      <c r="G76" s="139">
        <v>0</v>
      </c>
      <c r="H76" s="139">
        <v>0</v>
      </c>
      <c r="I76" s="139">
        <v>0</v>
      </c>
      <c r="J76" s="139">
        <v>0</v>
      </c>
      <c r="K76" s="139">
        <v>0</v>
      </c>
      <c r="L76" s="139">
        <v>0</v>
      </c>
      <c r="M76" s="139">
        <v>0</v>
      </c>
      <c r="N76" s="139">
        <v>0</v>
      </c>
      <c r="O76" s="139">
        <v>0</v>
      </c>
      <c r="P76" s="139">
        <v>0</v>
      </c>
      <c r="Q76" s="139">
        <v>0</v>
      </c>
      <c r="R76" s="139">
        <v>0</v>
      </c>
      <c r="S76" s="139">
        <v>0</v>
      </c>
      <c r="T76" s="139">
        <v>0</v>
      </c>
      <c r="U76" s="139">
        <v>0</v>
      </c>
      <c r="V76" s="139">
        <v>0</v>
      </c>
    </row>
    <row r="77" spans="1:22" s="113" customFormat="1" x14ac:dyDescent="0.3">
      <c r="A77" s="116" t="s">
        <v>82</v>
      </c>
      <c r="B77" s="116" t="s">
        <v>92</v>
      </c>
      <c r="C77" s="116" t="s">
        <v>102</v>
      </c>
      <c r="D77" s="139">
        <v>0</v>
      </c>
      <c r="E77" s="139">
        <v>0</v>
      </c>
      <c r="F77" s="139">
        <v>0</v>
      </c>
      <c r="G77" s="139">
        <v>0</v>
      </c>
      <c r="H77" s="139">
        <v>0</v>
      </c>
      <c r="I77" s="139">
        <v>0</v>
      </c>
      <c r="J77" s="139">
        <v>0</v>
      </c>
      <c r="K77" s="139">
        <v>0</v>
      </c>
      <c r="L77" s="139">
        <v>0</v>
      </c>
      <c r="M77" s="139">
        <v>0</v>
      </c>
      <c r="N77" s="139">
        <v>0</v>
      </c>
      <c r="O77" s="139">
        <v>0</v>
      </c>
      <c r="P77" s="139">
        <v>0</v>
      </c>
      <c r="Q77" s="139">
        <v>0</v>
      </c>
      <c r="R77" s="139">
        <v>0</v>
      </c>
      <c r="S77" s="139">
        <v>0</v>
      </c>
      <c r="T77" s="139">
        <v>0</v>
      </c>
      <c r="U77" s="139">
        <v>0</v>
      </c>
      <c r="V77" s="139">
        <v>0</v>
      </c>
    </row>
    <row r="78" spans="1:22" s="113" customFormat="1" x14ac:dyDescent="0.3">
      <c r="A78" s="116" t="s">
        <v>82</v>
      </c>
      <c r="B78" s="116" t="s">
        <v>92</v>
      </c>
      <c r="C78" s="116" t="s">
        <v>103</v>
      </c>
      <c r="D78" s="139">
        <v>0</v>
      </c>
      <c r="E78" s="139">
        <v>0</v>
      </c>
      <c r="F78" s="139">
        <v>0</v>
      </c>
      <c r="G78" s="139">
        <v>0</v>
      </c>
      <c r="H78" s="139">
        <v>0</v>
      </c>
      <c r="I78" s="139">
        <v>0</v>
      </c>
      <c r="J78" s="139">
        <v>0</v>
      </c>
      <c r="K78" s="139">
        <v>0</v>
      </c>
      <c r="L78" s="139">
        <v>0</v>
      </c>
      <c r="M78" s="139">
        <v>0</v>
      </c>
      <c r="N78" s="139">
        <v>0</v>
      </c>
      <c r="O78" s="139">
        <v>0</v>
      </c>
      <c r="P78" s="139">
        <v>0</v>
      </c>
      <c r="Q78" s="139">
        <v>0</v>
      </c>
      <c r="R78" s="139">
        <v>0</v>
      </c>
      <c r="S78" s="139">
        <v>0</v>
      </c>
      <c r="T78" s="139">
        <v>0</v>
      </c>
      <c r="U78" s="139">
        <v>0</v>
      </c>
      <c r="V78" s="139">
        <v>0</v>
      </c>
    </row>
    <row r="79" spans="1:22" s="113" customFormat="1" x14ac:dyDescent="0.3">
      <c r="A79" s="116" t="s">
        <v>82</v>
      </c>
      <c r="B79" s="116" t="s">
        <v>92</v>
      </c>
      <c r="C79" s="116" t="s">
        <v>104</v>
      </c>
      <c r="D79" s="139">
        <v>0</v>
      </c>
      <c r="E79" s="139">
        <v>0</v>
      </c>
      <c r="F79" s="139">
        <v>0</v>
      </c>
      <c r="G79" s="139">
        <v>0</v>
      </c>
      <c r="H79" s="139">
        <v>0</v>
      </c>
      <c r="I79" s="139">
        <v>0</v>
      </c>
      <c r="J79" s="139">
        <v>0</v>
      </c>
      <c r="K79" s="139">
        <v>0</v>
      </c>
      <c r="L79" s="139">
        <v>0</v>
      </c>
      <c r="M79" s="139">
        <v>0</v>
      </c>
      <c r="N79" s="139">
        <v>0</v>
      </c>
      <c r="O79" s="139">
        <v>0</v>
      </c>
      <c r="P79" s="139">
        <v>0</v>
      </c>
      <c r="Q79" s="139">
        <v>0</v>
      </c>
      <c r="R79" s="139">
        <v>0</v>
      </c>
      <c r="S79" s="139">
        <v>0</v>
      </c>
      <c r="T79" s="139">
        <v>0</v>
      </c>
      <c r="U79" s="139">
        <v>0</v>
      </c>
      <c r="V79" s="139">
        <v>0</v>
      </c>
    </row>
    <row r="80" spans="1:22" s="113" customFormat="1" x14ac:dyDescent="0.3">
      <c r="A80" s="116" t="s">
        <v>82</v>
      </c>
      <c r="B80" s="116" t="s">
        <v>92</v>
      </c>
      <c r="C80" s="116" t="s">
        <v>105</v>
      </c>
      <c r="D80" s="139">
        <v>0</v>
      </c>
      <c r="E80" s="139">
        <v>0</v>
      </c>
      <c r="F80" s="139">
        <v>0</v>
      </c>
      <c r="G80" s="139">
        <v>0</v>
      </c>
      <c r="H80" s="139">
        <v>0</v>
      </c>
      <c r="I80" s="139">
        <v>0</v>
      </c>
      <c r="J80" s="139">
        <v>0</v>
      </c>
      <c r="K80" s="139">
        <v>0</v>
      </c>
      <c r="L80" s="139">
        <v>0</v>
      </c>
      <c r="M80" s="139">
        <v>0</v>
      </c>
      <c r="N80" s="139">
        <v>0</v>
      </c>
      <c r="O80" s="139">
        <v>0</v>
      </c>
      <c r="P80" s="139">
        <v>0</v>
      </c>
      <c r="Q80" s="139">
        <v>0</v>
      </c>
      <c r="R80" s="139">
        <v>0</v>
      </c>
      <c r="S80" s="139">
        <v>0</v>
      </c>
      <c r="T80" s="139">
        <v>0</v>
      </c>
      <c r="U80" s="139">
        <v>0</v>
      </c>
      <c r="V80" s="139">
        <v>0</v>
      </c>
    </row>
    <row r="81" spans="1:22" s="113" customFormat="1" x14ac:dyDescent="0.3">
      <c r="A81" s="116" t="s">
        <v>82</v>
      </c>
      <c r="B81" s="116" t="s">
        <v>92</v>
      </c>
      <c r="C81" s="116" t="s">
        <v>106</v>
      </c>
      <c r="D81" s="139">
        <v>0</v>
      </c>
      <c r="E81" s="139">
        <v>0</v>
      </c>
      <c r="F81" s="139">
        <v>0</v>
      </c>
      <c r="G81" s="139">
        <v>0</v>
      </c>
      <c r="H81" s="139">
        <v>0</v>
      </c>
      <c r="I81" s="139">
        <v>0</v>
      </c>
      <c r="J81" s="139">
        <v>0</v>
      </c>
      <c r="K81" s="139">
        <v>0</v>
      </c>
      <c r="L81" s="139">
        <v>0</v>
      </c>
      <c r="M81" s="139">
        <v>0</v>
      </c>
      <c r="N81" s="139">
        <v>0</v>
      </c>
      <c r="O81" s="139">
        <v>0</v>
      </c>
      <c r="P81" s="139">
        <v>0</v>
      </c>
      <c r="Q81" s="139">
        <v>0</v>
      </c>
      <c r="R81" s="139">
        <v>0</v>
      </c>
      <c r="S81" s="139">
        <v>0</v>
      </c>
      <c r="T81" s="139">
        <v>0</v>
      </c>
      <c r="U81" s="139">
        <v>0</v>
      </c>
      <c r="V81" s="139">
        <v>0</v>
      </c>
    </row>
    <row r="82" spans="1:22" s="113" customFormat="1" x14ac:dyDescent="0.3">
      <c r="A82" s="116" t="s">
        <v>82</v>
      </c>
      <c r="B82" s="116" t="s">
        <v>92</v>
      </c>
      <c r="C82" s="116" t="s">
        <v>107</v>
      </c>
      <c r="D82" s="139">
        <v>0</v>
      </c>
      <c r="E82" s="139">
        <v>0</v>
      </c>
      <c r="F82" s="139">
        <v>0</v>
      </c>
      <c r="G82" s="139">
        <v>0</v>
      </c>
      <c r="H82" s="139">
        <v>0</v>
      </c>
      <c r="I82" s="139">
        <v>0</v>
      </c>
      <c r="J82" s="139">
        <v>0</v>
      </c>
      <c r="K82" s="139">
        <v>0</v>
      </c>
      <c r="L82" s="139">
        <v>0</v>
      </c>
      <c r="M82" s="139">
        <v>0</v>
      </c>
      <c r="N82" s="139">
        <v>0</v>
      </c>
      <c r="O82" s="139">
        <v>0</v>
      </c>
      <c r="P82" s="139">
        <v>0</v>
      </c>
      <c r="Q82" s="139">
        <v>3.0206238776031569E-5</v>
      </c>
      <c r="R82" s="139">
        <v>3.6583050512573045E-5</v>
      </c>
      <c r="S82" s="139">
        <v>1.634030819552823E-5</v>
      </c>
      <c r="T82" s="139">
        <v>1.3300658114223651E-5</v>
      </c>
      <c r="U82" s="139">
        <v>3.5854020385750474E-5</v>
      </c>
      <c r="V82" s="139">
        <v>-2.2889165605333162E-5</v>
      </c>
    </row>
    <row r="83" spans="1:22" s="113" customFormat="1" x14ac:dyDescent="0.3">
      <c r="A83" s="116" t="s">
        <v>82</v>
      </c>
      <c r="B83" s="116" t="s">
        <v>92</v>
      </c>
      <c r="C83" s="116" t="s">
        <v>108</v>
      </c>
      <c r="D83" s="139">
        <v>0</v>
      </c>
      <c r="E83" s="139">
        <v>0</v>
      </c>
      <c r="F83" s="139">
        <v>0</v>
      </c>
      <c r="G83" s="139">
        <v>0</v>
      </c>
      <c r="H83" s="139">
        <v>0</v>
      </c>
      <c r="I83" s="139">
        <v>0</v>
      </c>
      <c r="J83" s="139">
        <v>0</v>
      </c>
      <c r="K83" s="139">
        <v>0</v>
      </c>
      <c r="L83" s="139">
        <v>0</v>
      </c>
      <c r="M83" s="139">
        <v>0</v>
      </c>
      <c r="N83" s="139">
        <v>0</v>
      </c>
      <c r="O83" s="139">
        <v>0</v>
      </c>
      <c r="P83" s="139">
        <v>0</v>
      </c>
      <c r="Q83" s="139">
        <v>0</v>
      </c>
      <c r="R83" s="139">
        <v>0</v>
      </c>
      <c r="S83" s="139">
        <v>0</v>
      </c>
      <c r="T83" s="139">
        <v>0</v>
      </c>
      <c r="U83" s="139">
        <v>0</v>
      </c>
      <c r="V83" s="139">
        <v>0</v>
      </c>
    </row>
    <row r="84" spans="1:22" s="113" customFormat="1" x14ac:dyDescent="0.3">
      <c r="A84" s="116" t="s">
        <v>82</v>
      </c>
      <c r="B84" s="116" t="s">
        <v>92</v>
      </c>
      <c r="C84" s="116" t="s">
        <v>109</v>
      </c>
      <c r="D84" s="139">
        <v>0</v>
      </c>
      <c r="E84" s="139">
        <v>0</v>
      </c>
      <c r="F84" s="139">
        <v>0</v>
      </c>
      <c r="G84" s="139">
        <v>0</v>
      </c>
      <c r="H84" s="139">
        <v>0</v>
      </c>
      <c r="I84" s="139">
        <v>0</v>
      </c>
      <c r="J84" s="139">
        <v>0</v>
      </c>
      <c r="K84" s="139">
        <v>0</v>
      </c>
      <c r="L84" s="139">
        <v>0</v>
      </c>
      <c r="M84" s="139">
        <v>0</v>
      </c>
      <c r="N84" s="139">
        <v>0</v>
      </c>
      <c r="O84" s="139">
        <v>0</v>
      </c>
      <c r="P84" s="139">
        <v>0</v>
      </c>
      <c r="Q84" s="139">
        <v>1.4778867598282517</v>
      </c>
      <c r="R84" s="139">
        <v>1.8442111197294864</v>
      </c>
      <c r="S84" s="139">
        <v>55.326900672012343</v>
      </c>
      <c r="T84" s="139">
        <v>112.33397167595675</v>
      </c>
      <c r="U84" s="139">
        <v>119.50352526587508</v>
      </c>
      <c r="V84" s="139">
        <v>120.62374381924678</v>
      </c>
    </row>
    <row r="85" spans="1:22" s="113" customFormat="1" x14ac:dyDescent="0.3">
      <c r="A85" s="116" t="s">
        <v>82</v>
      </c>
      <c r="B85" s="116" t="s">
        <v>92</v>
      </c>
      <c r="C85" s="116" t="s">
        <v>110</v>
      </c>
      <c r="D85" s="139">
        <v>33.819951338199509</v>
      </c>
      <c r="E85" s="139">
        <v>28.710462287104626</v>
      </c>
      <c r="F85" s="139">
        <v>32.603406326034069</v>
      </c>
      <c r="G85" s="139">
        <v>34.063260340632603</v>
      </c>
      <c r="H85" s="139">
        <v>30.04866180048662</v>
      </c>
      <c r="I85" s="139">
        <v>0</v>
      </c>
      <c r="J85" s="139">
        <v>10.948905109489052</v>
      </c>
      <c r="K85" s="139">
        <v>8.0000000000000018</v>
      </c>
      <c r="L85" s="139">
        <v>0</v>
      </c>
      <c r="M85" s="139">
        <v>0</v>
      </c>
      <c r="N85" s="139">
        <v>0</v>
      </c>
      <c r="O85" s="139">
        <v>0</v>
      </c>
      <c r="P85" s="139">
        <v>0</v>
      </c>
      <c r="Q85" s="139">
        <v>0</v>
      </c>
      <c r="R85" s="139">
        <v>0</v>
      </c>
      <c r="S85" s="139">
        <v>0</v>
      </c>
      <c r="T85" s="139">
        <v>0</v>
      </c>
      <c r="U85" s="139">
        <v>0</v>
      </c>
      <c r="V85" s="139">
        <v>0</v>
      </c>
    </row>
    <row r="86" spans="1:22" s="113" customFormat="1" x14ac:dyDescent="0.3">
      <c r="A86" s="115" t="s">
        <v>111</v>
      </c>
      <c r="B86" s="115" t="s">
        <v>111</v>
      </c>
      <c r="C86" s="115" t="s">
        <v>112</v>
      </c>
      <c r="D86" s="138">
        <f>SUMIF($B87:$B$208,LEFT($B86,LEN($B86)-6),D87:D$208)</f>
        <v>141.60583941605842</v>
      </c>
      <c r="E86" s="138">
        <f>SUMIF($B87:$B$208,LEFT($B86,LEN($B86)-6),E87:E$208)</f>
        <v>224.81751824817522</v>
      </c>
      <c r="F86" s="138">
        <f>SUMIF($B87:$B$208,LEFT($B86,LEN($B86)-6),F87:F$208)</f>
        <v>155.47445255474452</v>
      </c>
      <c r="G86" s="138">
        <f>SUMIF($B87:$B$208,LEFT($B86,LEN($B86)-6),G87:G$208)</f>
        <v>118.12652068126522</v>
      </c>
      <c r="H86" s="138">
        <f>SUMIF($B87:$B$208,LEFT($B86,LEN($B86)-6),H87:H$208)</f>
        <v>177.2506082725061</v>
      </c>
      <c r="I86" s="138">
        <f>SUMIF($B87:$B$208,LEFT($B86,LEN($B86)-6),I87:I$208)</f>
        <v>506.20437956204381</v>
      </c>
      <c r="J86" s="138">
        <f>SUMIF($B87:$B$208,LEFT($B86,LEN($B86)-6),J87:J$208)</f>
        <v>989.41605839416059</v>
      </c>
      <c r="K86" s="138">
        <f>SUMIF($B87:$B$208,LEFT($B86,LEN($B86)-6),K87:K$208)</f>
        <v>941.30499999999995</v>
      </c>
      <c r="L86" s="138">
        <f>SUMIF($B87:$B$208,LEFT($B86,LEN($B86)-6),L87:L$208)</f>
        <v>896.47499024390243</v>
      </c>
      <c r="M86" s="138">
        <f>SUMIF($B87:$B$208,LEFT($B86,LEN($B86)-6),M87:M$208)</f>
        <v>888.78048780487813</v>
      </c>
      <c r="N86" s="138">
        <f>SUMIF($B87:$B$208,LEFT($B86,LEN($B86)-6),N87:N$208)</f>
        <v>1656.69099756691</v>
      </c>
      <c r="O86" s="138">
        <f>SUMIF($B87:$B$208,LEFT($B86,LEN($B86)-6),O87:O$208)</f>
        <v>1989.9026763990269</v>
      </c>
      <c r="P86" s="138">
        <f>SUMIF($B87:$B$208,LEFT($B86,LEN($B86)-6),P87:P$208)</f>
        <v>2103.0413625304136</v>
      </c>
      <c r="Q86" s="138">
        <f>SUMIF($B87:$B$208,LEFT($B86,LEN($B86)-6),Q87:Q$208)</f>
        <v>2244.1033149022483</v>
      </c>
      <c r="R86" s="138">
        <f>SUMIF($B87:$B$208,LEFT($B86,LEN($B86)-6),R87:R$208)</f>
        <v>2320.5685107286686</v>
      </c>
      <c r="S86" s="138">
        <f>SUMIF($B87:$B$208,LEFT($B86,LEN($B86)-6),S87:S$208)</f>
        <v>2570.1105938950482</v>
      </c>
      <c r="T86" s="138">
        <f>SUMIF($B87:$B$208,LEFT($B86,LEN($B86)-6),T87:T$208)</f>
        <v>2759.8143961910046</v>
      </c>
      <c r="U86" s="138">
        <f>SUMIF($B87:$B$208,LEFT($B86,LEN($B86)-6),U87:U$208)</f>
        <v>2848.0789844435826</v>
      </c>
      <c r="V86" s="138">
        <f>SUMIF($B87:$B$208,LEFT($B86,LEN($B86)-6),V87:V$208)</f>
        <v>2955.2643030054396</v>
      </c>
    </row>
    <row r="87" spans="1:22" s="113" customFormat="1" x14ac:dyDescent="0.3">
      <c r="A87" s="116" t="s">
        <v>82</v>
      </c>
      <c r="B87" s="116" t="s">
        <v>112</v>
      </c>
      <c r="C87" s="116" t="s">
        <v>113</v>
      </c>
      <c r="D87" s="139">
        <v>0</v>
      </c>
      <c r="E87" s="139">
        <v>0</v>
      </c>
      <c r="F87" s="139">
        <v>0</v>
      </c>
      <c r="G87" s="139">
        <v>0</v>
      </c>
      <c r="H87" s="139">
        <v>0</v>
      </c>
      <c r="I87" s="139">
        <v>0</v>
      </c>
      <c r="J87" s="139">
        <v>0</v>
      </c>
      <c r="K87" s="139">
        <v>0</v>
      </c>
      <c r="L87" s="139">
        <v>0</v>
      </c>
      <c r="M87" s="139">
        <v>0</v>
      </c>
      <c r="N87" s="139">
        <v>0</v>
      </c>
      <c r="O87" s="139">
        <v>0</v>
      </c>
      <c r="P87" s="139">
        <v>0</v>
      </c>
      <c r="Q87" s="139">
        <v>0</v>
      </c>
      <c r="R87" s="139">
        <v>0</v>
      </c>
      <c r="S87" s="139">
        <v>0</v>
      </c>
      <c r="T87" s="139">
        <v>0</v>
      </c>
      <c r="U87" s="139">
        <v>0</v>
      </c>
      <c r="V87" s="139">
        <v>0</v>
      </c>
    </row>
    <row r="88" spans="1:22" s="113" customFormat="1" x14ac:dyDescent="0.3">
      <c r="A88" s="116" t="s">
        <v>82</v>
      </c>
      <c r="B88" s="116" t="s">
        <v>112</v>
      </c>
      <c r="C88" s="116" t="s">
        <v>114</v>
      </c>
      <c r="D88" s="139">
        <v>0</v>
      </c>
      <c r="E88" s="139">
        <v>0</v>
      </c>
      <c r="F88" s="139">
        <v>0</v>
      </c>
      <c r="G88" s="139">
        <v>0</v>
      </c>
      <c r="H88" s="139">
        <v>0</v>
      </c>
      <c r="I88" s="139">
        <v>0</v>
      </c>
      <c r="J88" s="139">
        <v>0</v>
      </c>
      <c r="K88" s="139">
        <v>0</v>
      </c>
      <c r="L88" s="139">
        <v>0</v>
      </c>
      <c r="M88" s="139">
        <v>0</v>
      </c>
      <c r="N88" s="139">
        <v>0</v>
      </c>
      <c r="O88" s="139">
        <v>0</v>
      </c>
      <c r="P88" s="139">
        <v>0</v>
      </c>
      <c r="Q88" s="139">
        <v>0</v>
      </c>
      <c r="R88" s="139">
        <v>0</v>
      </c>
      <c r="S88" s="139">
        <v>0</v>
      </c>
      <c r="T88" s="139">
        <v>0</v>
      </c>
      <c r="U88" s="139">
        <v>0</v>
      </c>
      <c r="V88" s="139">
        <v>0</v>
      </c>
    </row>
    <row r="89" spans="1:22" s="113" customFormat="1" x14ac:dyDescent="0.3">
      <c r="A89" s="116" t="s">
        <v>82</v>
      </c>
      <c r="B89" s="116" t="s">
        <v>112</v>
      </c>
      <c r="C89" s="116" t="s">
        <v>115</v>
      </c>
      <c r="D89" s="139">
        <v>0</v>
      </c>
      <c r="E89" s="139">
        <v>0</v>
      </c>
      <c r="F89" s="139">
        <v>0</v>
      </c>
      <c r="G89" s="139">
        <v>0</v>
      </c>
      <c r="H89" s="139">
        <v>0</v>
      </c>
      <c r="I89" s="139">
        <v>0</v>
      </c>
      <c r="J89" s="139">
        <v>0</v>
      </c>
      <c r="K89" s="139">
        <v>0</v>
      </c>
      <c r="L89" s="139">
        <v>0</v>
      </c>
      <c r="M89" s="139">
        <v>0</v>
      </c>
      <c r="N89" s="139">
        <v>0</v>
      </c>
      <c r="O89" s="139">
        <v>0</v>
      </c>
      <c r="P89" s="139">
        <v>0</v>
      </c>
      <c r="Q89" s="139">
        <v>0</v>
      </c>
      <c r="R89" s="139">
        <v>0</v>
      </c>
      <c r="S89" s="139">
        <v>0</v>
      </c>
      <c r="T89" s="139">
        <v>0</v>
      </c>
      <c r="U89" s="139">
        <v>0</v>
      </c>
      <c r="V89" s="139">
        <v>0</v>
      </c>
    </row>
    <row r="90" spans="1:22" s="113" customFormat="1" x14ac:dyDescent="0.3">
      <c r="A90" s="116" t="s">
        <v>82</v>
      </c>
      <c r="B90" s="116" t="s">
        <v>112</v>
      </c>
      <c r="C90" s="116" t="s">
        <v>116</v>
      </c>
      <c r="D90" s="139">
        <v>0</v>
      </c>
      <c r="E90" s="139">
        <v>0</v>
      </c>
      <c r="F90" s="139">
        <v>0</v>
      </c>
      <c r="G90" s="139">
        <v>0</v>
      </c>
      <c r="H90" s="139">
        <v>0</v>
      </c>
      <c r="I90" s="139">
        <v>0</v>
      </c>
      <c r="J90" s="139">
        <v>0</v>
      </c>
      <c r="K90" s="139">
        <v>0</v>
      </c>
      <c r="L90" s="139">
        <v>0</v>
      </c>
      <c r="M90" s="139">
        <v>0</v>
      </c>
      <c r="N90" s="139">
        <v>0</v>
      </c>
      <c r="O90" s="139">
        <v>0</v>
      </c>
      <c r="P90" s="139">
        <v>0</v>
      </c>
      <c r="Q90" s="139">
        <v>0</v>
      </c>
      <c r="R90" s="139">
        <v>0</v>
      </c>
      <c r="S90" s="139">
        <v>0</v>
      </c>
      <c r="T90" s="139">
        <v>0</v>
      </c>
      <c r="U90" s="139">
        <v>0</v>
      </c>
      <c r="V90" s="139">
        <v>0</v>
      </c>
    </row>
    <row r="91" spans="1:22" s="113" customFormat="1" x14ac:dyDescent="0.3">
      <c r="A91" s="116" t="s">
        <v>82</v>
      </c>
      <c r="B91" s="116" t="s">
        <v>112</v>
      </c>
      <c r="C91" s="116" t="s">
        <v>117</v>
      </c>
      <c r="D91" s="139">
        <v>0</v>
      </c>
      <c r="E91" s="139">
        <v>0</v>
      </c>
      <c r="F91" s="139">
        <v>0</v>
      </c>
      <c r="G91" s="139">
        <v>0</v>
      </c>
      <c r="H91" s="139">
        <v>0</v>
      </c>
      <c r="I91" s="139">
        <v>0</v>
      </c>
      <c r="J91" s="139">
        <v>0</v>
      </c>
      <c r="K91" s="139">
        <v>0</v>
      </c>
      <c r="L91" s="139">
        <v>0</v>
      </c>
      <c r="M91" s="139">
        <v>0</v>
      </c>
      <c r="N91" s="139">
        <v>0</v>
      </c>
      <c r="O91" s="139">
        <v>0</v>
      </c>
      <c r="P91" s="139">
        <v>0</v>
      </c>
      <c r="Q91" s="139">
        <v>0</v>
      </c>
      <c r="R91" s="139">
        <v>0</v>
      </c>
      <c r="S91" s="139">
        <v>0</v>
      </c>
      <c r="T91" s="139">
        <v>0</v>
      </c>
      <c r="U91" s="139">
        <v>0</v>
      </c>
      <c r="V91" s="139">
        <v>0</v>
      </c>
    </row>
    <row r="92" spans="1:22" s="113" customFormat="1" x14ac:dyDescent="0.3">
      <c r="A92" s="116" t="s">
        <v>82</v>
      </c>
      <c r="B92" s="116" t="s">
        <v>112</v>
      </c>
      <c r="C92" s="116" t="s">
        <v>118</v>
      </c>
      <c r="D92" s="139">
        <v>0</v>
      </c>
      <c r="E92" s="139">
        <v>0</v>
      </c>
      <c r="F92" s="139">
        <v>0</v>
      </c>
      <c r="G92" s="139">
        <v>0</v>
      </c>
      <c r="H92" s="139">
        <v>0</v>
      </c>
      <c r="I92" s="139">
        <v>0</v>
      </c>
      <c r="J92" s="139">
        <v>0</v>
      </c>
      <c r="K92" s="139">
        <v>0</v>
      </c>
      <c r="L92" s="139">
        <v>0</v>
      </c>
      <c r="M92" s="139">
        <v>0</v>
      </c>
      <c r="N92" s="139">
        <v>0</v>
      </c>
      <c r="O92" s="139">
        <v>0</v>
      </c>
      <c r="P92" s="139">
        <v>0</v>
      </c>
      <c r="Q92" s="139">
        <v>0</v>
      </c>
      <c r="R92" s="139">
        <v>0</v>
      </c>
      <c r="S92" s="139">
        <v>0</v>
      </c>
      <c r="T92" s="139">
        <v>0</v>
      </c>
      <c r="U92" s="139">
        <v>0</v>
      </c>
      <c r="V92" s="139">
        <v>0</v>
      </c>
    </row>
    <row r="93" spans="1:22" s="113" customFormat="1" x14ac:dyDescent="0.3">
      <c r="A93" s="116" t="s">
        <v>82</v>
      </c>
      <c r="B93" s="116" t="s">
        <v>112</v>
      </c>
      <c r="C93" s="116" t="s">
        <v>119</v>
      </c>
      <c r="D93" s="139">
        <v>0</v>
      </c>
      <c r="E93" s="139">
        <v>0</v>
      </c>
      <c r="F93" s="139">
        <v>0</v>
      </c>
      <c r="G93" s="139">
        <v>0</v>
      </c>
      <c r="H93" s="139">
        <v>0</v>
      </c>
      <c r="I93" s="139">
        <v>0</v>
      </c>
      <c r="J93" s="139">
        <v>0</v>
      </c>
      <c r="K93" s="139">
        <v>0</v>
      </c>
      <c r="L93" s="139">
        <v>0</v>
      </c>
      <c r="M93" s="139">
        <v>0</v>
      </c>
      <c r="N93" s="139">
        <v>0</v>
      </c>
      <c r="O93" s="139">
        <v>0</v>
      </c>
      <c r="P93" s="139">
        <v>0</v>
      </c>
      <c r="Q93" s="139">
        <v>0</v>
      </c>
      <c r="R93" s="139">
        <v>0</v>
      </c>
      <c r="S93" s="139">
        <v>0</v>
      </c>
      <c r="T93" s="139">
        <v>0</v>
      </c>
      <c r="U93" s="139">
        <v>0</v>
      </c>
      <c r="V93" s="139">
        <v>0</v>
      </c>
    </row>
    <row r="94" spans="1:22" s="113" customFormat="1" x14ac:dyDescent="0.3">
      <c r="A94" s="116" t="s">
        <v>82</v>
      </c>
      <c r="B94" s="116" t="s">
        <v>112</v>
      </c>
      <c r="C94" s="116" t="s">
        <v>120</v>
      </c>
      <c r="D94" s="139">
        <v>0</v>
      </c>
      <c r="E94" s="139">
        <v>0</v>
      </c>
      <c r="F94" s="139">
        <v>0</v>
      </c>
      <c r="G94" s="139">
        <v>0</v>
      </c>
      <c r="H94" s="139">
        <v>0</v>
      </c>
      <c r="I94" s="139">
        <v>0</v>
      </c>
      <c r="J94" s="139">
        <v>0</v>
      </c>
      <c r="K94" s="139">
        <v>0</v>
      </c>
      <c r="L94" s="139">
        <v>0</v>
      </c>
      <c r="M94" s="139">
        <v>0</v>
      </c>
      <c r="N94" s="139">
        <v>0</v>
      </c>
      <c r="O94" s="139">
        <v>0</v>
      </c>
      <c r="P94" s="139">
        <v>0</v>
      </c>
      <c r="Q94" s="139">
        <v>0</v>
      </c>
      <c r="R94" s="139">
        <v>0</v>
      </c>
      <c r="S94" s="139">
        <v>0</v>
      </c>
      <c r="T94" s="139">
        <v>0</v>
      </c>
      <c r="U94" s="139">
        <v>0</v>
      </c>
      <c r="V94" s="139">
        <v>0</v>
      </c>
    </row>
    <row r="95" spans="1:22" s="113" customFormat="1" x14ac:dyDescent="0.3">
      <c r="A95" s="116" t="s">
        <v>82</v>
      </c>
      <c r="B95" s="116" t="s">
        <v>112</v>
      </c>
      <c r="C95" s="116" t="s">
        <v>121</v>
      </c>
      <c r="D95" s="139">
        <v>0.48661800486618012</v>
      </c>
      <c r="E95" s="139">
        <v>0</v>
      </c>
      <c r="F95" s="139">
        <v>0</v>
      </c>
      <c r="G95" s="139">
        <v>0.12165450121654503</v>
      </c>
      <c r="H95" s="139">
        <v>0</v>
      </c>
      <c r="I95" s="139">
        <v>0</v>
      </c>
      <c r="J95" s="139">
        <v>0</v>
      </c>
      <c r="K95" s="139">
        <v>0</v>
      </c>
      <c r="L95" s="139">
        <v>0</v>
      </c>
      <c r="M95" s="139">
        <v>0</v>
      </c>
      <c r="N95" s="139">
        <v>0</v>
      </c>
      <c r="O95" s="139">
        <v>0</v>
      </c>
      <c r="P95" s="139">
        <v>0</v>
      </c>
      <c r="Q95" s="139">
        <v>0</v>
      </c>
      <c r="R95" s="139">
        <v>0</v>
      </c>
      <c r="S95" s="139">
        <v>0</v>
      </c>
      <c r="T95" s="139">
        <v>0</v>
      </c>
      <c r="U95" s="139">
        <v>0</v>
      </c>
      <c r="V95" s="139">
        <v>0</v>
      </c>
    </row>
    <row r="96" spans="1:22" s="113" customFormat="1" x14ac:dyDescent="0.3">
      <c r="A96" s="116" t="s">
        <v>82</v>
      </c>
      <c r="B96" s="116" t="s">
        <v>112</v>
      </c>
      <c r="C96" s="116" t="s">
        <v>122</v>
      </c>
      <c r="D96" s="139">
        <v>0</v>
      </c>
      <c r="E96" s="139">
        <v>0</v>
      </c>
      <c r="F96" s="139">
        <v>0</v>
      </c>
      <c r="G96" s="139">
        <v>0</v>
      </c>
      <c r="H96" s="139">
        <v>0</v>
      </c>
      <c r="I96" s="139">
        <v>0</v>
      </c>
      <c r="J96" s="139">
        <v>0</v>
      </c>
      <c r="K96" s="139">
        <v>0</v>
      </c>
      <c r="L96" s="139">
        <v>0</v>
      </c>
      <c r="M96" s="139">
        <v>0</v>
      </c>
      <c r="N96" s="139">
        <v>0</v>
      </c>
      <c r="O96" s="139">
        <v>0</v>
      </c>
      <c r="P96" s="139">
        <v>0</v>
      </c>
      <c r="Q96" s="139">
        <v>0</v>
      </c>
      <c r="R96" s="139">
        <v>0</v>
      </c>
      <c r="S96" s="139">
        <v>0</v>
      </c>
      <c r="T96" s="139">
        <v>0</v>
      </c>
      <c r="U96" s="139">
        <v>0</v>
      </c>
      <c r="V96" s="139">
        <v>0</v>
      </c>
    </row>
    <row r="97" spans="1:22" s="113" customFormat="1" x14ac:dyDescent="0.3">
      <c r="A97" s="116" t="s">
        <v>82</v>
      </c>
      <c r="B97" s="116" t="s">
        <v>112</v>
      </c>
      <c r="C97" s="116" t="s">
        <v>123</v>
      </c>
      <c r="D97" s="139">
        <v>0</v>
      </c>
      <c r="E97" s="139">
        <v>0</v>
      </c>
      <c r="F97" s="139">
        <v>0</v>
      </c>
      <c r="G97" s="139">
        <v>0</v>
      </c>
      <c r="H97" s="139">
        <v>0</v>
      </c>
      <c r="I97" s="139">
        <v>0</v>
      </c>
      <c r="J97" s="139">
        <v>0</v>
      </c>
      <c r="K97" s="139">
        <v>0</v>
      </c>
      <c r="L97" s="139">
        <v>0</v>
      </c>
      <c r="M97" s="139">
        <v>0</v>
      </c>
      <c r="N97" s="139">
        <v>0</v>
      </c>
      <c r="O97" s="139">
        <v>0</v>
      </c>
      <c r="P97" s="139">
        <v>0</v>
      </c>
      <c r="Q97" s="139">
        <v>0</v>
      </c>
      <c r="R97" s="139">
        <v>0</v>
      </c>
      <c r="S97" s="139">
        <v>0</v>
      </c>
      <c r="T97" s="139">
        <v>0</v>
      </c>
      <c r="U97" s="139">
        <v>0</v>
      </c>
      <c r="V97" s="139">
        <v>0</v>
      </c>
    </row>
    <row r="98" spans="1:22" s="113" customFormat="1" x14ac:dyDescent="0.3">
      <c r="A98" s="116" t="s">
        <v>82</v>
      </c>
      <c r="B98" s="116" t="s">
        <v>112</v>
      </c>
      <c r="C98" s="116" t="s">
        <v>124</v>
      </c>
      <c r="D98" s="139">
        <v>0</v>
      </c>
      <c r="E98" s="139">
        <v>0</v>
      </c>
      <c r="F98" s="139">
        <v>0</v>
      </c>
      <c r="G98" s="139">
        <v>0</v>
      </c>
      <c r="H98" s="139">
        <v>0</v>
      </c>
      <c r="I98" s="139">
        <v>0</v>
      </c>
      <c r="J98" s="139">
        <v>0</v>
      </c>
      <c r="K98" s="139">
        <v>0</v>
      </c>
      <c r="L98" s="139">
        <v>0</v>
      </c>
      <c r="M98" s="139">
        <v>0</v>
      </c>
      <c r="N98" s="139">
        <v>0</v>
      </c>
      <c r="O98" s="139">
        <v>0</v>
      </c>
      <c r="P98" s="139">
        <v>0</v>
      </c>
      <c r="Q98" s="139">
        <v>0</v>
      </c>
      <c r="R98" s="139">
        <v>0</v>
      </c>
      <c r="S98" s="139">
        <v>0</v>
      </c>
      <c r="T98" s="139">
        <v>0</v>
      </c>
      <c r="U98" s="139">
        <v>0</v>
      </c>
      <c r="V98" s="139">
        <v>0</v>
      </c>
    </row>
    <row r="99" spans="1:22" s="113" customFormat="1" x14ac:dyDescent="0.3">
      <c r="A99" s="116" t="s">
        <v>82</v>
      </c>
      <c r="B99" s="116" t="s">
        <v>112</v>
      </c>
      <c r="C99" s="116" t="s">
        <v>125</v>
      </c>
      <c r="D99" s="139">
        <v>141.11922141119223</v>
      </c>
      <c r="E99" s="139">
        <v>224.81751824817522</v>
      </c>
      <c r="F99" s="139">
        <v>144.40389294403892</v>
      </c>
      <c r="G99" s="139">
        <v>106.32603406326035</v>
      </c>
      <c r="H99" s="139">
        <v>169.9513381995134</v>
      </c>
      <c r="I99" s="139">
        <v>500.12165450121654</v>
      </c>
      <c r="J99" s="139">
        <v>954.25790754257912</v>
      </c>
      <c r="K99" s="139">
        <v>909.79599999999994</v>
      </c>
      <c r="L99" s="139">
        <v>867.90848536585361</v>
      </c>
      <c r="M99" s="139">
        <v>873.29268292682934</v>
      </c>
      <c r="N99" s="139">
        <v>1623.8442822384429</v>
      </c>
      <c r="O99" s="139">
        <v>1984.6715328467155</v>
      </c>
      <c r="P99" s="139">
        <v>2093.0656934306571</v>
      </c>
      <c r="Q99" s="139">
        <v>2228.2813456045706</v>
      </c>
      <c r="R99" s="139">
        <v>2304.4398866796546</v>
      </c>
      <c r="S99" s="139">
        <v>2553.6613456045702</v>
      </c>
      <c r="T99" s="139">
        <v>2743.0313456045701</v>
      </c>
      <c r="U99" s="139">
        <v>2830.9013456045709</v>
      </c>
      <c r="V99" s="139">
        <v>2937.6213456045703</v>
      </c>
    </row>
    <row r="100" spans="1:22" s="113" customFormat="1" x14ac:dyDescent="0.3">
      <c r="A100" s="116" t="s">
        <v>82</v>
      </c>
      <c r="B100" s="116" t="s">
        <v>112</v>
      </c>
      <c r="C100" s="116" t="s">
        <v>126</v>
      </c>
      <c r="D100" s="139">
        <v>0</v>
      </c>
      <c r="E100" s="139">
        <v>0</v>
      </c>
      <c r="F100" s="139">
        <v>11.070559610705596</v>
      </c>
      <c r="G100" s="139">
        <v>11.678832116788321</v>
      </c>
      <c r="H100" s="139">
        <v>7.2992700729927016</v>
      </c>
      <c r="I100" s="139">
        <v>6.0827250608272507</v>
      </c>
      <c r="J100" s="139">
        <v>35.15815085158151</v>
      </c>
      <c r="K100" s="139">
        <v>31.509000000000004</v>
      </c>
      <c r="L100" s="139">
        <v>28.566504878048782</v>
      </c>
      <c r="M100" s="139">
        <v>15.487804878048781</v>
      </c>
      <c r="N100" s="139">
        <v>32.846715328467155</v>
      </c>
      <c r="O100" s="139">
        <v>5.231143552311436</v>
      </c>
      <c r="P100" s="139">
        <v>9.9756690997566899</v>
      </c>
      <c r="Q100" s="139">
        <v>15.821969297677716</v>
      </c>
      <c r="R100" s="139">
        <v>16.128624049013954</v>
      </c>
      <c r="S100" s="139">
        <v>16.449248290477744</v>
      </c>
      <c r="T100" s="139">
        <v>16.783050586434388</v>
      </c>
      <c r="U100" s="139">
        <v>17.177638839011507</v>
      </c>
      <c r="V100" s="139">
        <v>17.642957400869246</v>
      </c>
    </row>
    <row r="101" spans="1:22" s="113" customFormat="1" x14ac:dyDescent="0.3">
      <c r="A101" s="116" t="s">
        <v>82</v>
      </c>
      <c r="B101" s="116" t="s">
        <v>112</v>
      </c>
      <c r="C101" s="116" t="s">
        <v>127</v>
      </c>
      <c r="D101" s="139">
        <v>0</v>
      </c>
      <c r="E101" s="139">
        <v>0</v>
      </c>
      <c r="F101" s="139">
        <v>0</v>
      </c>
      <c r="G101" s="139">
        <v>0</v>
      </c>
      <c r="H101" s="139">
        <v>0</v>
      </c>
      <c r="I101" s="139">
        <v>0</v>
      </c>
      <c r="J101" s="139">
        <v>0</v>
      </c>
      <c r="K101" s="139">
        <v>0</v>
      </c>
      <c r="L101" s="139">
        <v>0</v>
      </c>
      <c r="M101" s="139">
        <v>0</v>
      </c>
      <c r="N101" s="139">
        <v>0</v>
      </c>
      <c r="O101" s="139">
        <v>0</v>
      </c>
      <c r="P101" s="139">
        <v>0</v>
      </c>
      <c r="Q101" s="139">
        <v>0</v>
      </c>
      <c r="R101" s="139">
        <v>0</v>
      </c>
      <c r="S101" s="139">
        <v>0</v>
      </c>
      <c r="T101" s="139">
        <v>0</v>
      </c>
      <c r="U101" s="139">
        <v>0</v>
      </c>
      <c r="V101" s="139">
        <v>0</v>
      </c>
    </row>
    <row r="102" spans="1:22" s="113" customFormat="1" x14ac:dyDescent="0.3">
      <c r="A102" s="116" t="s">
        <v>82</v>
      </c>
      <c r="B102" s="116" t="s">
        <v>112</v>
      </c>
      <c r="C102" s="116" t="s">
        <v>128</v>
      </c>
      <c r="D102" s="139">
        <v>0</v>
      </c>
      <c r="E102" s="139">
        <v>0</v>
      </c>
      <c r="F102" s="139">
        <v>0</v>
      </c>
      <c r="G102" s="139">
        <v>0</v>
      </c>
      <c r="H102" s="139">
        <v>0</v>
      </c>
      <c r="I102" s="139">
        <v>0</v>
      </c>
      <c r="J102" s="139">
        <v>0</v>
      </c>
      <c r="K102" s="139">
        <v>0</v>
      </c>
      <c r="L102" s="139">
        <v>0</v>
      </c>
      <c r="M102" s="139">
        <v>0</v>
      </c>
      <c r="N102" s="139">
        <v>0</v>
      </c>
      <c r="O102" s="139">
        <v>0</v>
      </c>
      <c r="P102" s="139">
        <v>0</v>
      </c>
      <c r="Q102" s="139">
        <v>0</v>
      </c>
      <c r="R102" s="139">
        <v>0</v>
      </c>
      <c r="S102" s="139">
        <v>0</v>
      </c>
      <c r="T102" s="139">
        <v>0</v>
      </c>
      <c r="U102" s="139">
        <v>0</v>
      </c>
      <c r="V102" s="139">
        <v>0</v>
      </c>
    </row>
    <row r="103" spans="1:22" s="113" customFormat="1" x14ac:dyDescent="0.3">
      <c r="A103" s="115" t="s">
        <v>129</v>
      </c>
      <c r="B103" s="115" t="s">
        <v>129</v>
      </c>
      <c r="C103" s="115" t="s">
        <v>130</v>
      </c>
      <c r="D103" s="138">
        <f>SUMIF($B104:$B$208,LEFT($B103,LEN($B103)-6),D104:D$208)</f>
        <v>0</v>
      </c>
      <c r="E103" s="138">
        <f>SUMIF($B104:$B$208,LEFT($B103,LEN($B103)-6),E104:E$208)</f>
        <v>0</v>
      </c>
      <c r="F103" s="138">
        <f>SUMIF($B104:$B$208,LEFT($B103,LEN($B103)-6),F104:F$208)</f>
        <v>0</v>
      </c>
      <c r="G103" s="138">
        <f>SUMIF($B104:$B$208,LEFT($B103,LEN($B103)-6),G104:G$208)</f>
        <v>0</v>
      </c>
      <c r="H103" s="138">
        <f>SUMIF($B104:$B$208,LEFT($B103,LEN($B103)-6),H104:H$208)</f>
        <v>0</v>
      </c>
      <c r="I103" s="138">
        <f>SUMIF($B104:$B$208,LEFT($B103,LEN($B103)-6),I104:I$208)</f>
        <v>0</v>
      </c>
      <c r="J103" s="138">
        <f>SUMIF($B104:$B$208,LEFT($B103,LEN($B103)-6),J104:J$208)</f>
        <v>0</v>
      </c>
      <c r="K103" s="138">
        <f>SUMIF($B104:$B$208,LEFT($B103,LEN($B103)-6),K104:K$208)</f>
        <v>0</v>
      </c>
      <c r="L103" s="138">
        <f>SUMIF($B104:$B$208,LEFT($B103,LEN($B103)-6),L104:L$208)</f>
        <v>0</v>
      </c>
      <c r="M103" s="138">
        <f>SUMIF($B104:$B$208,LEFT($B103,LEN($B103)-6),M104:M$208)</f>
        <v>0</v>
      </c>
      <c r="N103" s="138">
        <f>SUMIF($B104:$B$208,LEFT($B103,LEN($B103)-6),N104:N$208)</f>
        <v>0</v>
      </c>
      <c r="O103" s="138">
        <f>SUMIF($B104:$B$208,LEFT($B103,LEN($B103)-6),O104:O$208)</f>
        <v>0</v>
      </c>
      <c r="P103" s="138">
        <f>SUMIF($B104:$B$208,LEFT($B103,LEN($B103)-6),P104:P$208)</f>
        <v>0</v>
      </c>
      <c r="Q103" s="138">
        <f>SUMIF($B104:$B$208,LEFT($B103,LEN($B103)-6),Q104:Q$208)</f>
        <v>0</v>
      </c>
      <c r="R103" s="138">
        <f>SUMIF($B104:$B$208,LEFT($B103,LEN($B103)-6),R104:R$208)</f>
        <v>0</v>
      </c>
      <c r="S103" s="138">
        <f>SUMIF($B104:$B$208,LEFT($B103,LEN($B103)-6),S104:S$208)</f>
        <v>0</v>
      </c>
      <c r="T103" s="138">
        <f>SUMIF($B104:$B$208,LEFT($B103,LEN($B103)-6),T104:T$208)</f>
        <v>0</v>
      </c>
      <c r="U103" s="138">
        <f>SUMIF($B104:$B$208,LEFT($B103,LEN($B103)-6),U104:U$208)</f>
        <v>0</v>
      </c>
      <c r="V103" s="138">
        <f>SUMIF($B104:$B$208,LEFT($B103,LEN($B103)-6),V104:V$208)</f>
        <v>0</v>
      </c>
    </row>
    <row r="104" spans="1:22" s="113" customFormat="1" x14ac:dyDescent="0.3">
      <c r="A104" s="116" t="s">
        <v>82</v>
      </c>
      <c r="B104" s="116" t="s">
        <v>130</v>
      </c>
      <c r="C104" s="116" t="s">
        <v>131</v>
      </c>
      <c r="D104" s="139">
        <v>0</v>
      </c>
      <c r="E104" s="139">
        <v>0</v>
      </c>
      <c r="F104" s="139">
        <v>0</v>
      </c>
      <c r="G104" s="139">
        <v>0</v>
      </c>
      <c r="H104" s="139">
        <v>0</v>
      </c>
      <c r="I104" s="139">
        <v>0</v>
      </c>
      <c r="J104" s="139">
        <v>0</v>
      </c>
      <c r="K104" s="139">
        <v>0</v>
      </c>
      <c r="L104" s="139">
        <v>0</v>
      </c>
      <c r="M104" s="139">
        <v>0</v>
      </c>
      <c r="N104" s="139">
        <v>0</v>
      </c>
      <c r="O104" s="139">
        <v>0</v>
      </c>
      <c r="P104" s="139">
        <v>0</v>
      </c>
      <c r="Q104" s="139">
        <v>0</v>
      </c>
      <c r="R104" s="139">
        <v>0</v>
      </c>
      <c r="S104" s="139">
        <v>0</v>
      </c>
      <c r="T104" s="139">
        <v>0</v>
      </c>
      <c r="U104" s="139">
        <v>0</v>
      </c>
      <c r="V104" s="139">
        <v>0</v>
      </c>
    </row>
    <row r="105" spans="1:22" s="113" customFormat="1" x14ac:dyDescent="0.3">
      <c r="A105" s="116" t="s">
        <v>82</v>
      </c>
      <c r="B105" s="116" t="s">
        <v>130</v>
      </c>
      <c r="C105" s="116" t="s">
        <v>132</v>
      </c>
      <c r="D105" s="139">
        <v>0</v>
      </c>
      <c r="E105" s="139">
        <v>0</v>
      </c>
      <c r="F105" s="139">
        <v>0</v>
      </c>
      <c r="G105" s="139">
        <v>0</v>
      </c>
      <c r="H105" s="139">
        <v>0</v>
      </c>
      <c r="I105" s="139">
        <v>0</v>
      </c>
      <c r="J105" s="139">
        <v>0</v>
      </c>
      <c r="K105" s="139">
        <v>0</v>
      </c>
      <c r="L105" s="139">
        <v>0</v>
      </c>
      <c r="M105" s="139">
        <v>0</v>
      </c>
      <c r="N105" s="139">
        <v>0</v>
      </c>
      <c r="O105" s="139">
        <v>0</v>
      </c>
      <c r="P105" s="139">
        <v>0</v>
      </c>
      <c r="Q105" s="139">
        <v>0</v>
      </c>
      <c r="R105" s="139">
        <v>0</v>
      </c>
      <c r="S105" s="139">
        <v>0</v>
      </c>
      <c r="T105" s="139">
        <v>0</v>
      </c>
      <c r="U105" s="139">
        <v>0</v>
      </c>
      <c r="V105" s="139">
        <v>0</v>
      </c>
    </row>
    <row r="106" spans="1:22" s="113" customFormat="1" x14ac:dyDescent="0.3">
      <c r="A106" s="116" t="s">
        <v>82</v>
      </c>
      <c r="B106" s="116" t="s">
        <v>130</v>
      </c>
      <c r="C106" s="116" t="s">
        <v>133</v>
      </c>
      <c r="D106" s="139">
        <v>0</v>
      </c>
      <c r="E106" s="139">
        <v>0</v>
      </c>
      <c r="F106" s="139">
        <v>0</v>
      </c>
      <c r="G106" s="139">
        <v>0</v>
      </c>
      <c r="H106" s="139">
        <v>0</v>
      </c>
      <c r="I106" s="139">
        <v>0</v>
      </c>
      <c r="J106" s="139">
        <v>0</v>
      </c>
      <c r="K106" s="139">
        <v>0</v>
      </c>
      <c r="L106" s="139">
        <v>0</v>
      </c>
      <c r="M106" s="139">
        <v>0</v>
      </c>
      <c r="N106" s="139">
        <v>0</v>
      </c>
      <c r="O106" s="139">
        <v>0</v>
      </c>
      <c r="P106" s="139">
        <v>0</v>
      </c>
      <c r="Q106" s="139">
        <v>0</v>
      </c>
      <c r="R106" s="139">
        <v>0</v>
      </c>
      <c r="S106" s="139">
        <v>0</v>
      </c>
      <c r="T106" s="139">
        <v>0</v>
      </c>
      <c r="U106" s="139">
        <v>0</v>
      </c>
      <c r="V106" s="139">
        <v>0</v>
      </c>
    </row>
    <row r="107" spans="1:22" s="113" customFormat="1" x14ac:dyDescent="0.3">
      <c r="A107" s="116" t="s">
        <v>82</v>
      </c>
      <c r="B107" s="116" t="s">
        <v>130</v>
      </c>
      <c r="C107" s="116" t="s">
        <v>134</v>
      </c>
      <c r="D107" s="139">
        <v>0</v>
      </c>
      <c r="E107" s="139">
        <v>0</v>
      </c>
      <c r="F107" s="139">
        <v>0</v>
      </c>
      <c r="G107" s="139">
        <v>0</v>
      </c>
      <c r="H107" s="139">
        <v>0</v>
      </c>
      <c r="I107" s="139">
        <v>0</v>
      </c>
      <c r="J107" s="139">
        <v>0</v>
      </c>
      <c r="K107" s="139">
        <v>0</v>
      </c>
      <c r="L107" s="139">
        <v>0</v>
      </c>
      <c r="M107" s="139">
        <v>0</v>
      </c>
      <c r="N107" s="139">
        <v>0</v>
      </c>
      <c r="O107" s="139">
        <v>0</v>
      </c>
      <c r="P107" s="139">
        <v>0</v>
      </c>
      <c r="Q107" s="139">
        <v>0</v>
      </c>
      <c r="R107" s="139">
        <v>0</v>
      </c>
      <c r="S107" s="139">
        <v>0</v>
      </c>
      <c r="T107" s="139">
        <v>0</v>
      </c>
      <c r="U107" s="139">
        <v>0</v>
      </c>
      <c r="V107" s="139">
        <v>0</v>
      </c>
    </row>
    <row r="108" spans="1:22" s="113" customFormat="1" x14ac:dyDescent="0.3">
      <c r="A108" s="116" t="s">
        <v>82</v>
      </c>
      <c r="B108" s="116" t="s">
        <v>130</v>
      </c>
      <c r="C108" s="116" t="s">
        <v>135</v>
      </c>
      <c r="D108" s="139">
        <v>0</v>
      </c>
      <c r="E108" s="139">
        <v>0</v>
      </c>
      <c r="F108" s="139">
        <v>0</v>
      </c>
      <c r="G108" s="139">
        <v>0</v>
      </c>
      <c r="H108" s="139">
        <v>0</v>
      </c>
      <c r="I108" s="139">
        <v>0</v>
      </c>
      <c r="J108" s="139">
        <v>0</v>
      </c>
      <c r="K108" s="139">
        <v>0</v>
      </c>
      <c r="L108" s="139">
        <v>0</v>
      </c>
      <c r="M108" s="139">
        <v>0</v>
      </c>
      <c r="N108" s="139">
        <v>0</v>
      </c>
      <c r="O108" s="139">
        <v>0</v>
      </c>
      <c r="P108" s="139">
        <v>0</v>
      </c>
      <c r="Q108" s="139">
        <v>0</v>
      </c>
      <c r="R108" s="139">
        <v>0</v>
      </c>
      <c r="S108" s="139">
        <v>0</v>
      </c>
      <c r="T108" s="139">
        <v>0</v>
      </c>
      <c r="U108" s="139">
        <v>0</v>
      </c>
      <c r="V108" s="139">
        <v>0</v>
      </c>
    </row>
    <row r="109" spans="1:22" s="113" customFormat="1" x14ac:dyDescent="0.3">
      <c r="A109" s="116" t="s">
        <v>82</v>
      </c>
      <c r="B109" s="116" t="s">
        <v>130</v>
      </c>
      <c r="C109" s="116" t="s">
        <v>136</v>
      </c>
      <c r="D109" s="139">
        <v>0</v>
      </c>
      <c r="E109" s="139">
        <v>0</v>
      </c>
      <c r="F109" s="139">
        <v>0</v>
      </c>
      <c r="G109" s="139">
        <v>0</v>
      </c>
      <c r="H109" s="139">
        <v>0</v>
      </c>
      <c r="I109" s="139">
        <v>0</v>
      </c>
      <c r="J109" s="139">
        <v>0</v>
      </c>
      <c r="K109" s="139">
        <v>0</v>
      </c>
      <c r="L109" s="139">
        <v>0</v>
      </c>
      <c r="M109" s="139">
        <v>0</v>
      </c>
      <c r="N109" s="139">
        <v>0</v>
      </c>
      <c r="O109" s="139">
        <v>0</v>
      </c>
      <c r="P109" s="139">
        <v>0</v>
      </c>
      <c r="Q109" s="139">
        <v>0</v>
      </c>
      <c r="R109" s="139">
        <v>0</v>
      </c>
      <c r="S109" s="139">
        <v>0</v>
      </c>
      <c r="T109" s="139">
        <v>0</v>
      </c>
      <c r="U109" s="139">
        <v>0</v>
      </c>
      <c r="V109" s="139">
        <v>0</v>
      </c>
    </row>
    <row r="110" spans="1:22" s="113" customFormat="1" x14ac:dyDescent="0.3">
      <c r="A110" s="116" t="s">
        <v>82</v>
      </c>
      <c r="B110" s="116" t="s">
        <v>130</v>
      </c>
      <c r="C110" s="116" t="s">
        <v>137</v>
      </c>
      <c r="D110" s="139">
        <v>0</v>
      </c>
      <c r="E110" s="139">
        <v>0</v>
      </c>
      <c r="F110" s="139">
        <v>0</v>
      </c>
      <c r="G110" s="139">
        <v>0</v>
      </c>
      <c r="H110" s="139">
        <v>0</v>
      </c>
      <c r="I110" s="139">
        <v>0</v>
      </c>
      <c r="J110" s="139">
        <v>0</v>
      </c>
      <c r="K110" s="139">
        <v>0</v>
      </c>
      <c r="L110" s="139">
        <v>0</v>
      </c>
      <c r="M110" s="139">
        <v>0</v>
      </c>
      <c r="N110" s="139">
        <v>0</v>
      </c>
      <c r="O110" s="139">
        <v>0</v>
      </c>
      <c r="P110" s="139">
        <v>0</v>
      </c>
      <c r="Q110" s="139">
        <v>0</v>
      </c>
      <c r="R110" s="139">
        <v>0</v>
      </c>
      <c r="S110" s="139">
        <v>0</v>
      </c>
      <c r="T110" s="139">
        <v>0</v>
      </c>
      <c r="U110" s="139">
        <v>0</v>
      </c>
      <c r="V110" s="139">
        <v>0</v>
      </c>
    </row>
    <row r="111" spans="1:22" s="113" customFormat="1" x14ac:dyDescent="0.3">
      <c r="A111" s="116" t="s">
        <v>82</v>
      </c>
      <c r="B111" s="116" t="s">
        <v>130</v>
      </c>
      <c r="C111" s="116" t="s">
        <v>138</v>
      </c>
      <c r="D111" s="139">
        <v>0</v>
      </c>
      <c r="E111" s="139">
        <v>0</v>
      </c>
      <c r="F111" s="139">
        <v>0</v>
      </c>
      <c r="G111" s="139">
        <v>0</v>
      </c>
      <c r="H111" s="139">
        <v>0</v>
      </c>
      <c r="I111" s="139">
        <v>0</v>
      </c>
      <c r="J111" s="139">
        <v>0</v>
      </c>
      <c r="K111" s="139">
        <v>0</v>
      </c>
      <c r="L111" s="139">
        <v>0</v>
      </c>
      <c r="M111" s="139">
        <v>0</v>
      </c>
      <c r="N111" s="139">
        <v>0</v>
      </c>
      <c r="O111" s="139">
        <v>0</v>
      </c>
      <c r="P111" s="139">
        <v>0</v>
      </c>
      <c r="Q111" s="139">
        <v>0</v>
      </c>
      <c r="R111" s="139">
        <v>0</v>
      </c>
      <c r="S111" s="139">
        <v>0</v>
      </c>
      <c r="T111" s="139">
        <v>0</v>
      </c>
      <c r="U111" s="139">
        <v>0</v>
      </c>
      <c r="V111" s="139">
        <v>0</v>
      </c>
    </row>
    <row r="112" spans="1:22" s="113" customFormat="1" x14ac:dyDescent="0.3">
      <c r="A112" s="116" t="s">
        <v>82</v>
      </c>
      <c r="B112" s="116" t="s">
        <v>130</v>
      </c>
      <c r="C112" s="116" t="s">
        <v>139</v>
      </c>
      <c r="D112" s="139">
        <v>0</v>
      </c>
      <c r="E112" s="139">
        <v>0</v>
      </c>
      <c r="F112" s="139">
        <v>0</v>
      </c>
      <c r="G112" s="139">
        <v>0</v>
      </c>
      <c r="H112" s="139">
        <v>0</v>
      </c>
      <c r="I112" s="139">
        <v>0</v>
      </c>
      <c r="J112" s="139">
        <v>0</v>
      </c>
      <c r="K112" s="139">
        <v>0</v>
      </c>
      <c r="L112" s="139">
        <v>0</v>
      </c>
      <c r="M112" s="139">
        <v>0</v>
      </c>
      <c r="N112" s="139">
        <v>0</v>
      </c>
      <c r="O112" s="139">
        <v>0</v>
      </c>
      <c r="P112" s="139">
        <v>0</v>
      </c>
      <c r="Q112" s="139">
        <v>0</v>
      </c>
      <c r="R112" s="139">
        <v>0</v>
      </c>
      <c r="S112" s="139">
        <v>0</v>
      </c>
      <c r="T112" s="139">
        <v>0</v>
      </c>
      <c r="U112" s="139">
        <v>0</v>
      </c>
      <c r="V112" s="139">
        <v>0</v>
      </c>
    </row>
    <row r="113" spans="1:22" s="113" customFormat="1" x14ac:dyDescent="0.3">
      <c r="A113" s="115" t="s">
        <v>140</v>
      </c>
      <c r="B113" s="115" t="s">
        <v>140</v>
      </c>
      <c r="C113" s="115" t="s">
        <v>141</v>
      </c>
      <c r="D113" s="138">
        <f>SUMIF($B114:$B$208,LEFT($B113,LEN($B113)-6),D114:D$208)</f>
        <v>686.86131386861325</v>
      </c>
      <c r="E113" s="138">
        <f>SUMIF($B114:$B$208,LEFT($B113,LEN($B113)-6),E114:E$208)</f>
        <v>799.51338199513373</v>
      </c>
      <c r="F113" s="138">
        <f>SUMIF($B114:$B$208,LEFT($B113,LEN($B113)-6),F114:F$208)</f>
        <v>763.13868613138686</v>
      </c>
      <c r="G113" s="138">
        <f>SUMIF($B114:$B$208,LEFT($B113,LEN($B113)-6),G114:G$208)</f>
        <v>755.23114355231144</v>
      </c>
      <c r="H113" s="138">
        <f>SUMIF($B114:$B$208,LEFT($B113,LEN($B113)-6),H114:H$208)</f>
        <v>675.91240875912411</v>
      </c>
      <c r="I113" s="138">
        <f>SUMIF($B114:$B$208,LEFT($B113,LEN($B113)-6),I114:I$208)</f>
        <v>713.50364963503648</v>
      </c>
      <c r="J113" s="138">
        <f>SUMIF($B114:$B$208,LEFT($B113,LEN($B113)-6),J114:J$208)</f>
        <v>778.83211678832117</v>
      </c>
      <c r="K113" s="138">
        <f>SUMIF($B114:$B$208,LEFT($B113,LEN($B113)-6),K114:K$208)</f>
        <v>754.82500000000005</v>
      </c>
      <c r="L113" s="138">
        <f>SUMIF($B114:$B$208,LEFT($B113,LEN($B113)-6),L114:L$208)</f>
        <v>670.35673658536575</v>
      </c>
      <c r="M113" s="138">
        <f>SUMIF($B114:$B$208,LEFT($B113,LEN($B113)-6),M114:M$208)</f>
        <v>660.12195121951231</v>
      </c>
      <c r="N113" s="138">
        <f>SUMIF($B114:$B$208,LEFT($B113,LEN($B113)-6),N114:N$208)</f>
        <v>682.72506082725067</v>
      </c>
      <c r="O113" s="138">
        <f>SUMIF($B114:$B$208,LEFT($B113,LEN($B113)-6),O114:O$208)</f>
        <v>629.92700729927003</v>
      </c>
      <c r="P113" s="138">
        <f>SUMIF($B114:$B$208,LEFT($B113,LEN($B113)-6),P114:P$208)</f>
        <v>623.84428223844282</v>
      </c>
      <c r="Q113" s="138">
        <f>SUMIF($B114:$B$208,LEFT($B113,LEN($B113)-6),Q114:Q$208)</f>
        <v>653.09147600668393</v>
      </c>
      <c r="R113" s="138">
        <f>SUMIF($B114:$B$208,LEFT($B113,LEN($B113)-6),R114:R$208)</f>
        <v>644.99739633336355</v>
      </c>
      <c r="S113" s="138">
        <f>SUMIF($B114:$B$208,LEFT($B113,LEN($B113)-6),S114:S$208)</f>
        <v>660.94941037308467</v>
      </c>
      <c r="T113" s="138">
        <f>SUMIF($B114:$B$208,LEFT($B113,LEN($B113)-6),T114:T$208)</f>
        <v>668.79752540362961</v>
      </c>
      <c r="U113" s="138">
        <f>SUMIF($B114:$B$208,LEFT($B113,LEN($B113)-6),U114:U$208)</f>
        <v>655.29253038778847</v>
      </c>
      <c r="V113" s="138">
        <f>SUMIF($B114:$B$208,LEFT($B113,LEN($B113)-6),V114:V$208)</f>
        <v>655.32084487888733</v>
      </c>
    </row>
    <row r="114" spans="1:22" s="113" customFormat="1" x14ac:dyDescent="0.3">
      <c r="A114" s="116" t="s">
        <v>82</v>
      </c>
      <c r="B114" s="116" t="s">
        <v>141</v>
      </c>
      <c r="C114" s="116" t="s">
        <v>142</v>
      </c>
      <c r="D114" s="139">
        <v>0</v>
      </c>
      <c r="E114" s="139">
        <v>0</v>
      </c>
      <c r="F114" s="139">
        <v>0</v>
      </c>
      <c r="G114" s="139">
        <v>0</v>
      </c>
      <c r="H114" s="139">
        <v>0</v>
      </c>
      <c r="I114" s="139">
        <v>0</v>
      </c>
      <c r="J114" s="139">
        <v>0</v>
      </c>
      <c r="K114" s="139">
        <v>0</v>
      </c>
      <c r="L114" s="139">
        <v>0</v>
      </c>
      <c r="M114" s="139">
        <v>0</v>
      </c>
      <c r="N114" s="139">
        <v>0</v>
      </c>
      <c r="O114" s="139">
        <v>0</v>
      </c>
      <c r="P114" s="139">
        <v>0</v>
      </c>
      <c r="Q114" s="139">
        <v>0</v>
      </c>
      <c r="R114" s="139">
        <v>0</v>
      </c>
      <c r="S114" s="139">
        <v>0</v>
      </c>
      <c r="T114" s="139">
        <v>0</v>
      </c>
      <c r="U114" s="139">
        <v>0</v>
      </c>
      <c r="V114" s="139">
        <v>0</v>
      </c>
    </row>
    <row r="115" spans="1:22" s="113" customFormat="1" x14ac:dyDescent="0.3">
      <c r="A115" s="116" t="s">
        <v>82</v>
      </c>
      <c r="B115" s="116" t="s">
        <v>141</v>
      </c>
      <c r="C115" s="116" t="s">
        <v>143</v>
      </c>
      <c r="D115" s="139">
        <v>0</v>
      </c>
      <c r="E115" s="139">
        <v>0</v>
      </c>
      <c r="F115" s="139">
        <v>0</v>
      </c>
      <c r="G115" s="139">
        <v>0</v>
      </c>
      <c r="H115" s="139">
        <v>0</v>
      </c>
      <c r="I115" s="139">
        <v>0</v>
      </c>
      <c r="J115" s="139">
        <v>0</v>
      </c>
      <c r="K115" s="139">
        <v>0</v>
      </c>
      <c r="L115" s="139">
        <v>0</v>
      </c>
      <c r="M115" s="139">
        <v>0</v>
      </c>
      <c r="N115" s="139">
        <v>0</v>
      </c>
      <c r="O115" s="139">
        <v>0</v>
      </c>
      <c r="P115" s="139">
        <v>0</v>
      </c>
      <c r="Q115" s="139">
        <v>0</v>
      </c>
      <c r="R115" s="139">
        <v>0</v>
      </c>
      <c r="S115" s="139">
        <v>0</v>
      </c>
      <c r="T115" s="139">
        <v>0</v>
      </c>
      <c r="U115" s="139">
        <v>0</v>
      </c>
      <c r="V115" s="139">
        <v>0</v>
      </c>
    </row>
    <row r="116" spans="1:22" s="113" customFormat="1" x14ac:dyDescent="0.3">
      <c r="A116" s="116" t="s">
        <v>82</v>
      </c>
      <c r="B116" s="116" t="s">
        <v>141</v>
      </c>
      <c r="C116" s="116" t="s">
        <v>144</v>
      </c>
      <c r="D116" s="139">
        <v>0</v>
      </c>
      <c r="E116" s="139">
        <v>1.2165450121654502</v>
      </c>
      <c r="F116" s="139">
        <v>0.6082725060827251</v>
      </c>
      <c r="G116" s="139">
        <v>1.0948905109489051</v>
      </c>
      <c r="H116" s="139">
        <v>1.2165450121654502</v>
      </c>
      <c r="I116" s="139">
        <v>1.2165450121654502</v>
      </c>
      <c r="J116" s="139">
        <v>0.97323600973236024</v>
      </c>
      <c r="K116" s="139">
        <v>1.0000000000000002</v>
      </c>
      <c r="L116" s="139">
        <v>1.0024390243902441</v>
      </c>
      <c r="M116" s="139">
        <v>0.97560975609756106</v>
      </c>
      <c r="N116" s="139">
        <v>0.12165450121654503</v>
      </c>
      <c r="O116" s="139">
        <v>0</v>
      </c>
      <c r="P116" s="139">
        <v>0</v>
      </c>
      <c r="Q116" s="139">
        <v>0</v>
      </c>
      <c r="R116" s="139">
        <v>0</v>
      </c>
      <c r="S116" s="139">
        <v>0</v>
      </c>
      <c r="T116" s="139">
        <v>0</v>
      </c>
      <c r="U116" s="139">
        <v>0</v>
      </c>
      <c r="V116" s="139">
        <v>0</v>
      </c>
    </row>
    <row r="117" spans="1:22" s="113" customFormat="1" x14ac:dyDescent="0.3">
      <c r="A117" s="116" t="s">
        <v>82</v>
      </c>
      <c r="B117" s="116" t="s">
        <v>141</v>
      </c>
      <c r="C117" s="116" t="s">
        <v>145</v>
      </c>
      <c r="D117" s="139">
        <v>686.86131386861325</v>
      </c>
      <c r="E117" s="139">
        <v>798.29683698296833</v>
      </c>
      <c r="F117" s="139">
        <v>762.53041362530416</v>
      </c>
      <c r="G117" s="139">
        <v>754.13625304136258</v>
      </c>
      <c r="H117" s="139">
        <v>674.69586374695871</v>
      </c>
      <c r="I117" s="139">
        <v>712.28710462287108</v>
      </c>
      <c r="J117" s="139">
        <v>777.85888077858885</v>
      </c>
      <c r="K117" s="139">
        <v>753.82500000000005</v>
      </c>
      <c r="L117" s="139">
        <v>669.35429756097551</v>
      </c>
      <c r="M117" s="139">
        <v>659.14634146341473</v>
      </c>
      <c r="N117" s="139">
        <v>682.60340632603413</v>
      </c>
      <c r="O117" s="139">
        <v>629.92700729927003</v>
      </c>
      <c r="P117" s="139">
        <v>623.84428223844282</v>
      </c>
      <c r="Q117" s="139">
        <v>653.09147600668393</v>
      </c>
      <c r="R117" s="139">
        <v>644.99739633336355</v>
      </c>
      <c r="S117" s="139">
        <v>660.94941037308467</v>
      </c>
      <c r="T117" s="139">
        <v>668.79752540362961</v>
      </c>
      <c r="U117" s="139">
        <v>655.29253038778847</v>
      </c>
      <c r="V117" s="139">
        <v>655.32084487888733</v>
      </c>
    </row>
    <row r="118" spans="1:22" s="113" customFormat="1" x14ac:dyDescent="0.3">
      <c r="A118" s="116" t="s">
        <v>82</v>
      </c>
      <c r="B118" s="116" t="s">
        <v>141</v>
      </c>
      <c r="C118" s="116" t="s">
        <v>146</v>
      </c>
      <c r="D118" s="139">
        <v>0</v>
      </c>
      <c r="E118" s="139">
        <v>0</v>
      </c>
      <c r="F118" s="139">
        <v>0</v>
      </c>
      <c r="G118" s="139">
        <v>0</v>
      </c>
      <c r="H118" s="139">
        <v>0</v>
      </c>
      <c r="I118" s="139">
        <v>0</v>
      </c>
      <c r="J118" s="139">
        <v>0</v>
      </c>
      <c r="K118" s="139">
        <v>0</v>
      </c>
      <c r="L118" s="139">
        <v>0</v>
      </c>
      <c r="M118" s="139">
        <v>0</v>
      </c>
      <c r="N118" s="139">
        <v>0</v>
      </c>
      <c r="O118" s="139">
        <v>0</v>
      </c>
      <c r="P118" s="139">
        <v>0</v>
      </c>
      <c r="Q118" s="139">
        <v>0</v>
      </c>
      <c r="R118" s="139">
        <v>0</v>
      </c>
      <c r="S118" s="139">
        <v>0</v>
      </c>
      <c r="T118" s="139">
        <v>0</v>
      </c>
      <c r="U118" s="139">
        <v>0</v>
      </c>
      <c r="V118" s="139">
        <v>0</v>
      </c>
    </row>
    <row r="119" spans="1:22" s="113" customFormat="1" x14ac:dyDescent="0.3">
      <c r="A119" s="114" t="s">
        <v>147</v>
      </c>
      <c r="B119" s="114" t="s">
        <v>147</v>
      </c>
      <c r="C119" s="114" t="s">
        <v>148</v>
      </c>
      <c r="D119" s="137">
        <f>SUMIF($A120:$A$209,LEFT($B119,LEN($B119)-6),D120:D$209)</f>
        <v>20871.53284671533</v>
      </c>
      <c r="E119" s="137">
        <f>SUMIF($A120:$A$209,LEFT($B119,LEN($B119)-6),E120:E$209)</f>
        <v>20188.077858880777</v>
      </c>
      <c r="F119" s="137">
        <f>SUMIF($A120:$A$209,LEFT($B119,LEN($B119)-6),F120:F$209)</f>
        <v>20436.374695863746</v>
      </c>
      <c r="G119" s="137">
        <f>SUMIF($A120:$A$209,LEFT($B119,LEN($B119)-6),G120:G$209)</f>
        <v>19899.513381995133</v>
      </c>
      <c r="H119" s="137">
        <f>SUMIF($A120:$A$209,LEFT($B119,LEN($B119)-6),H120:H$209)</f>
        <v>20699.513381995133</v>
      </c>
      <c r="I119" s="137">
        <f>SUMIF($A120:$A$209,LEFT($B119,LEN($B119)-6),I120:I$209)</f>
        <v>20683.576642335767</v>
      </c>
      <c r="J119" s="137">
        <f>SUMIF($A120:$A$209,LEFT($B119,LEN($B119)-6),J120:J$209)</f>
        <v>20573.96593673966</v>
      </c>
      <c r="K119" s="137">
        <f>SUMIF($A120:$A$209,LEFT($B119,LEN($B119)-6),K120:K$209)</f>
        <v>21882.920493917278</v>
      </c>
      <c r="L119" s="137">
        <f>SUMIF($A120:$A$209,LEFT($B119,LEN($B119)-6),L120:L$209)</f>
        <v>22285.517087804881</v>
      </c>
      <c r="M119" s="137">
        <f>SUMIF($A120:$A$209,LEFT($B119,LEN($B119)-6),M120:M$209)</f>
        <v>22812.07317073171</v>
      </c>
      <c r="N119" s="137">
        <f>SUMIF($A120:$A$209,LEFT($B119,LEN($B119)-6),N120:N$209)</f>
        <v>21274.330900243312</v>
      </c>
      <c r="O119" s="137">
        <f>SUMIF($A120:$A$209,LEFT($B119,LEN($B119)-6),O120:O$209)</f>
        <v>21397.93187347932</v>
      </c>
      <c r="P119" s="137">
        <f>SUMIF($A120:$A$209,LEFT($B119,LEN($B119)-6),P120:P$209)</f>
        <v>21312.043795620437</v>
      </c>
      <c r="Q119" s="137">
        <f>SUMIF($A120:$A$209,LEFT($B119,LEN($B119)-6),Q120:Q$209)</f>
        <v>21396.944827410145</v>
      </c>
      <c r="R119" s="137">
        <f>SUMIF($A120:$A$209,LEFT($B119,LEN($B119)-6),R120:R$209)</f>
        <v>22064.018360311766</v>
      </c>
      <c r="S119" s="137">
        <f>SUMIF($A120:$A$209,LEFT($B119,LEN($B119)-6),S120:S$209)</f>
        <v>22556.127472856206</v>
      </c>
      <c r="T119" s="137">
        <f>SUMIF($A120:$A$209,LEFT($B119,LEN($B119)-6),T120:T$209)</f>
        <v>23058.53555475541</v>
      </c>
      <c r="U119" s="137">
        <f>SUMIF($A120:$A$209,LEFT($B119,LEN($B119)-6),U120:U$209)</f>
        <v>23235.143968445878</v>
      </c>
      <c r="V119" s="137">
        <f>SUMIF($A120:$A$209,LEFT($B119,LEN($B119)-6),V120:V$209)</f>
        <v>23618.769679057532</v>
      </c>
    </row>
    <row r="120" spans="1:22" s="113" customFormat="1" x14ac:dyDescent="0.3">
      <c r="A120" s="116" t="s">
        <v>148</v>
      </c>
      <c r="B120" s="116" t="s">
        <v>148</v>
      </c>
      <c r="C120" s="116" t="s">
        <v>149</v>
      </c>
      <c r="D120" s="139">
        <v>3580.6569343065698</v>
      </c>
      <c r="E120" s="139">
        <v>3587.2262773722628</v>
      </c>
      <c r="F120" s="139">
        <v>3686.8613138686137</v>
      </c>
      <c r="G120" s="139">
        <v>3603.5279805352798</v>
      </c>
      <c r="H120" s="139">
        <v>3749.8783454987833</v>
      </c>
      <c r="I120" s="139">
        <v>3790.6326034063263</v>
      </c>
      <c r="J120" s="139">
        <v>3501.8248175182484</v>
      </c>
      <c r="K120" s="139">
        <v>3674.1934306569342</v>
      </c>
      <c r="L120" s="139">
        <v>3706.5597560975611</v>
      </c>
      <c r="M120" s="139">
        <v>3834.7560975609758</v>
      </c>
      <c r="N120" s="139">
        <v>3555.3527980535282</v>
      </c>
      <c r="O120" s="139">
        <v>3225.4257907542578</v>
      </c>
      <c r="P120" s="139">
        <v>3693.4306569343066</v>
      </c>
      <c r="Q120" s="139">
        <v>3644.5779245748959</v>
      </c>
      <c r="R120" s="139">
        <v>3844.3795998315172</v>
      </c>
      <c r="S120" s="139">
        <v>3871.0700178721986</v>
      </c>
      <c r="T120" s="139">
        <v>3909.5799491409639</v>
      </c>
      <c r="U120" s="139">
        <v>3951.0097548472063</v>
      </c>
      <c r="V120" s="139">
        <v>3953.5282798159546</v>
      </c>
    </row>
    <row r="121" spans="1:22" s="113" customFormat="1" x14ac:dyDescent="0.3">
      <c r="A121" s="116" t="s">
        <v>148</v>
      </c>
      <c r="B121" s="116" t="s">
        <v>148</v>
      </c>
      <c r="C121" s="116" t="s">
        <v>150</v>
      </c>
      <c r="D121" s="139">
        <v>17290.875912408759</v>
      </c>
      <c r="E121" s="139">
        <v>16600.851581508516</v>
      </c>
      <c r="F121" s="139">
        <v>16749.513381995133</v>
      </c>
      <c r="G121" s="139">
        <v>16295.985401459853</v>
      </c>
      <c r="H121" s="139">
        <v>16949.635036496351</v>
      </c>
      <c r="I121" s="139">
        <v>16892.94403892944</v>
      </c>
      <c r="J121" s="139">
        <v>17072.141119221411</v>
      </c>
      <c r="K121" s="139">
        <v>18208.727063260343</v>
      </c>
      <c r="L121" s="139">
        <v>18578.957331707319</v>
      </c>
      <c r="M121" s="139">
        <v>18977.317073170732</v>
      </c>
      <c r="N121" s="139">
        <v>17718.978102189783</v>
      </c>
      <c r="O121" s="139">
        <v>18172.50608272506</v>
      </c>
      <c r="P121" s="139">
        <v>17618.613138686131</v>
      </c>
      <c r="Q121" s="139">
        <v>17752.366902835249</v>
      </c>
      <c r="R121" s="139">
        <v>18219.638760480248</v>
      </c>
      <c r="S121" s="139">
        <v>18685.057454984006</v>
      </c>
      <c r="T121" s="139">
        <v>19148.955605614447</v>
      </c>
      <c r="U121" s="139">
        <v>19284.134213598671</v>
      </c>
      <c r="V121" s="139">
        <v>19665.241399241579</v>
      </c>
    </row>
    <row r="122" spans="1:22" s="113" customFormat="1" x14ac:dyDescent="0.3">
      <c r="A122" s="114" t="s">
        <v>151</v>
      </c>
      <c r="B122" s="114" t="s">
        <v>151</v>
      </c>
      <c r="C122" s="114" t="s">
        <v>152</v>
      </c>
      <c r="D122" s="137">
        <f>SUMIF($A124:$A$209,LEFT($B122,LEN($B122)-6),D124:D$209)</f>
        <v>5735.0364963503662</v>
      </c>
      <c r="E122" s="137">
        <f>SUMIF($A124:$A$209,LEFT($B122,LEN($B122)-6),E124:E$209)</f>
        <v>5548.4184914841862</v>
      </c>
      <c r="F122" s="137">
        <f>SUMIF($A124:$A$209,LEFT($B122,LEN($B122)-6),F124:F$209)</f>
        <v>5292.2141119221405</v>
      </c>
      <c r="G122" s="137">
        <f>SUMIF($A124:$A$209,LEFT($B122,LEN($B122)-6),G124:G$209)</f>
        <v>4901.9464720194655</v>
      </c>
      <c r="H122" s="137">
        <f>SUMIF($A124:$A$209,LEFT($B122,LEN($B122)-6),H124:H$209)</f>
        <v>4812.1654501216544</v>
      </c>
      <c r="I122" s="137">
        <f>SUMIF($A124:$A$209,LEFT($B122,LEN($B122)-6),I124:I$209)</f>
        <v>5169.5863746958648</v>
      </c>
      <c r="J122" s="137">
        <f>SUMIF($A124:$A$209,LEFT($B122,LEN($B122)-6),J124:J$209)</f>
        <v>5051.459854014598</v>
      </c>
      <c r="K122" s="137">
        <f>SUMIF($A124:$A$209,LEFT($B122,LEN($B122)-6),K124:K$209)</f>
        <v>4649.1554355231146</v>
      </c>
      <c r="L122" s="137">
        <f>SUMIF($A124:$A$209,LEFT($B122,LEN($B122)-6),L124:L$209)</f>
        <v>4104.6778609756093</v>
      </c>
      <c r="M122" s="137">
        <f>SUMIF($A124:$A$209,LEFT($B122,LEN($B122)-6),M124:M$209)</f>
        <v>3897.3170731707328</v>
      </c>
      <c r="N122" s="137">
        <f>SUMIF($A124:$A$209,LEFT($B122,LEN($B122)-6),N124:N$209)</f>
        <v>4048.0535279805354</v>
      </c>
      <c r="O122" s="137">
        <f>SUMIF($A124:$A$209,LEFT($B122,LEN($B122)-6),O124:O$209)</f>
        <v>4471.5328467153295</v>
      </c>
      <c r="P122" s="137">
        <f>SUMIF($A124:$A$209,LEFT($B122,LEN($B122)-6),P124:P$209)</f>
        <v>3778.9537712895381</v>
      </c>
      <c r="Q122" s="137">
        <f>SUMIF($A124:$A$209,LEFT($B122,LEN($B122)-6),Q124:Q$209)</f>
        <v>4144.0229589195051</v>
      </c>
      <c r="R122" s="137">
        <f>SUMIF($A124:$A$209,LEFT($B122,LEN($B122)-6),R124:R$209)</f>
        <v>4192.4656294142451</v>
      </c>
      <c r="S122" s="137">
        <f>SUMIF($A124:$A$209,LEFT($B122,LEN($B122)-6),S124:S$209)</f>
        <v>4408.0048262895234</v>
      </c>
      <c r="T122" s="137">
        <f>SUMIF($A124:$A$209,LEFT($B122,LEN($B122)-6),T124:T$209)</f>
        <v>4489.8604674485068</v>
      </c>
      <c r="U122" s="137">
        <f>SUMIF($A124:$A$209,LEFT($B122,LEN($B122)-6),U124:U$209)</f>
        <v>4493.6683514920014</v>
      </c>
      <c r="V122" s="137">
        <f>SUMIF($A124:$A$209,LEFT($B122,LEN($B122)-6),V124:V$209)</f>
        <v>4552.6651620714174</v>
      </c>
    </row>
    <row r="123" spans="1:22" s="113" customFormat="1" x14ac:dyDescent="0.3">
      <c r="A123" s="115" t="s">
        <v>153</v>
      </c>
      <c r="B123" s="115" t="s">
        <v>153</v>
      </c>
      <c r="C123" s="115" t="s">
        <v>154</v>
      </c>
      <c r="D123" s="138">
        <f>SUMIF($B124:$B$208,LEFT($B123,LEN($B123)-6),D124:D$208)</f>
        <v>1038.9294403892945</v>
      </c>
      <c r="E123" s="138">
        <f>SUMIF($B124:$B$208,LEFT($B123,LEN($B123)-6),E124:E$208)</f>
        <v>910.09732360097269</v>
      </c>
      <c r="F123" s="138">
        <f>SUMIF($B124:$B$208,LEFT($B123,LEN($B123)-6),F124:F$208)</f>
        <v>909.85401459854018</v>
      </c>
      <c r="G123" s="138">
        <f>SUMIF($B124:$B$208,LEFT($B123,LEN($B123)-6),G124:G$208)</f>
        <v>815.69343065693386</v>
      </c>
      <c r="H123" s="138">
        <f>SUMIF($B124:$B$208,LEFT($B123,LEN($B123)-6),H124:H$208)</f>
        <v>867.76155717761526</v>
      </c>
      <c r="I123" s="138">
        <f>SUMIF($B124:$B$208,LEFT($B123,LEN($B123)-6),I124:I$208)</f>
        <v>841.8491484184915</v>
      </c>
      <c r="J123" s="138">
        <f>SUMIF($B124:$B$208,LEFT($B123,LEN($B123)-6),J124:J$208)</f>
        <v>950.7299270072989</v>
      </c>
      <c r="K123" s="138">
        <f>SUMIF($B124:$B$208,LEFT($B123,LEN($B123)-6),K124:K$208)</f>
        <v>956.32639172749498</v>
      </c>
      <c r="L123" s="138">
        <f>SUMIF($B124:$B$208,LEFT($B123,LEN($B123)-6),L124:L$208)</f>
        <v>928.22846341463389</v>
      </c>
      <c r="M123" s="138">
        <f>SUMIF($B124:$B$208,LEFT($B123,LEN($B123)-6),M124:M$208)</f>
        <v>1039.8780487804875</v>
      </c>
      <c r="N123" s="138">
        <f>SUMIF($B124:$B$208,LEFT($B123,LEN($B123)-6),N124:N$208)</f>
        <v>1021.4111922141122</v>
      </c>
      <c r="O123" s="138">
        <f>SUMIF($B124:$B$208,LEFT($B123,LEN($B123)-6),O124:O$208)</f>
        <v>905.96107055961056</v>
      </c>
      <c r="P123" s="138">
        <f>SUMIF($B124:$B$208,LEFT($B123,LEN($B123)-6),P124:P$208)</f>
        <v>438.56447688564481</v>
      </c>
      <c r="Q123" s="138">
        <f>SUMIF($B124:$B$208,LEFT($B123,LEN($B123)-6),Q124:Q$208)</f>
        <v>810.40971104273785</v>
      </c>
      <c r="R123" s="138">
        <f>SUMIF($B124:$B$208,LEFT($B123,LEN($B123)-6),R124:R$208)</f>
        <v>862.58209571427096</v>
      </c>
      <c r="S123" s="138">
        <f>SUMIF($B124:$B$208,LEFT($B123,LEN($B123)-6),S124:S$208)</f>
        <v>899.44278056828534</v>
      </c>
      <c r="T123" s="138">
        <f>SUMIF($B124:$B$208,LEFT($B123,LEN($B123)-6),T124:T$208)</f>
        <v>913.6579965682854</v>
      </c>
      <c r="U123" s="138">
        <f>SUMIF($B124:$B$208,LEFT($B123,LEN($B123)-6),U124:U$208)</f>
        <v>938.57038123981806</v>
      </c>
      <c r="V123" s="138">
        <f>SUMIF($B124:$B$208,LEFT($B123,LEN($B123)-6),V124:V$208)</f>
        <v>947.84109416828539</v>
      </c>
    </row>
    <row r="124" spans="1:22" s="113" customFormat="1" x14ac:dyDescent="0.3">
      <c r="A124" s="116" t="s">
        <v>152</v>
      </c>
      <c r="B124" s="116" t="s">
        <v>154</v>
      </c>
      <c r="C124" s="116" t="s">
        <v>155</v>
      </c>
      <c r="D124" s="139">
        <v>0</v>
      </c>
      <c r="E124" s="139">
        <v>0</v>
      </c>
      <c r="F124" s="139">
        <v>0</v>
      </c>
      <c r="G124" s="139">
        <v>0</v>
      </c>
      <c r="H124" s="139">
        <v>0</v>
      </c>
      <c r="I124" s="139">
        <v>0</v>
      </c>
      <c r="J124" s="139">
        <v>0</v>
      </c>
      <c r="K124" s="139">
        <v>0</v>
      </c>
      <c r="L124" s="139">
        <v>0</v>
      </c>
      <c r="M124" s="139">
        <v>0</v>
      </c>
      <c r="N124" s="139">
        <v>0</v>
      </c>
      <c r="O124" s="139">
        <v>0</v>
      </c>
      <c r="P124" s="139">
        <v>0</v>
      </c>
      <c r="Q124" s="139">
        <v>0</v>
      </c>
      <c r="R124" s="139">
        <v>0</v>
      </c>
      <c r="S124" s="139">
        <v>0</v>
      </c>
      <c r="T124" s="139">
        <v>0</v>
      </c>
      <c r="U124" s="139">
        <v>0</v>
      </c>
      <c r="V124" s="139">
        <v>0</v>
      </c>
    </row>
    <row r="125" spans="1:22" s="113" customFormat="1" x14ac:dyDescent="0.3">
      <c r="A125" s="116" t="s">
        <v>152</v>
      </c>
      <c r="B125" s="116" t="s">
        <v>154</v>
      </c>
      <c r="C125" s="116" t="s">
        <v>156</v>
      </c>
      <c r="D125" s="139">
        <v>20.559610705596107</v>
      </c>
      <c r="E125" s="139">
        <v>0</v>
      </c>
      <c r="F125" s="139">
        <v>21.776155717761554</v>
      </c>
      <c r="G125" s="139">
        <v>0</v>
      </c>
      <c r="H125" s="139">
        <v>0</v>
      </c>
      <c r="I125" s="139">
        <v>20.681265206812654</v>
      </c>
      <c r="J125" s="139">
        <v>0</v>
      </c>
      <c r="K125" s="139">
        <v>12.742000000000001</v>
      </c>
      <c r="L125" s="139">
        <v>21.80605609756098</v>
      </c>
      <c r="M125" s="139">
        <v>8.2926829268292686</v>
      </c>
      <c r="N125" s="139">
        <v>20.437956204379564</v>
      </c>
      <c r="O125" s="139">
        <v>0</v>
      </c>
      <c r="P125" s="139">
        <v>0</v>
      </c>
      <c r="Q125" s="139">
        <v>0</v>
      </c>
      <c r="R125" s="139">
        <v>0</v>
      </c>
      <c r="S125" s="139">
        <v>0</v>
      </c>
      <c r="T125" s="139">
        <v>8.0000000000026716E-3</v>
      </c>
      <c r="U125" s="139">
        <v>8.0000000000026716E-3</v>
      </c>
      <c r="V125" s="139">
        <v>0.44512000000000285</v>
      </c>
    </row>
    <row r="126" spans="1:22" s="113" customFormat="1" x14ac:dyDescent="0.3">
      <c r="A126" s="116" t="s">
        <v>152</v>
      </c>
      <c r="B126" s="116" t="s">
        <v>154</v>
      </c>
      <c r="C126" s="116" t="s">
        <v>157</v>
      </c>
      <c r="D126" s="139">
        <v>0.12165450121654503</v>
      </c>
      <c r="E126" s="139">
        <v>0.12165450121654503</v>
      </c>
      <c r="F126" s="139">
        <v>0</v>
      </c>
      <c r="G126" s="139">
        <v>0.12165450121654503</v>
      </c>
      <c r="H126" s="139">
        <v>0</v>
      </c>
      <c r="I126" s="139">
        <v>0</v>
      </c>
      <c r="J126" s="139">
        <v>0.12165450121654503</v>
      </c>
      <c r="K126" s="139">
        <v>0</v>
      </c>
      <c r="L126" s="139">
        <v>0</v>
      </c>
      <c r="M126" s="139">
        <v>0</v>
      </c>
      <c r="N126" s="139">
        <v>0</v>
      </c>
      <c r="O126" s="139">
        <v>0</v>
      </c>
      <c r="P126" s="139">
        <v>0</v>
      </c>
      <c r="Q126" s="139">
        <v>0</v>
      </c>
      <c r="R126" s="139">
        <v>0</v>
      </c>
      <c r="S126" s="139">
        <v>0</v>
      </c>
      <c r="T126" s="139">
        <v>0</v>
      </c>
      <c r="U126" s="139">
        <v>0</v>
      </c>
      <c r="V126" s="139">
        <v>0</v>
      </c>
    </row>
    <row r="127" spans="1:22" s="113" customFormat="1" x14ac:dyDescent="0.3">
      <c r="A127" s="116" t="s">
        <v>152</v>
      </c>
      <c r="B127" s="116" t="s">
        <v>154</v>
      </c>
      <c r="C127" s="116" t="s">
        <v>158</v>
      </c>
      <c r="D127" s="139">
        <v>0.72992700729927007</v>
      </c>
      <c r="E127" s="139">
        <v>0</v>
      </c>
      <c r="F127" s="139">
        <v>0</v>
      </c>
      <c r="G127" s="139">
        <v>0</v>
      </c>
      <c r="H127" s="139">
        <v>0</v>
      </c>
      <c r="I127" s="139">
        <v>0</v>
      </c>
      <c r="J127" s="139">
        <v>0</v>
      </c>
      <c r="K127" s="139">
        <v>0</v>
      </c>
      <c r="L127" s="139">
        <v>0</v>
      </c>
      <c r="M127" s="139">
        <v>0</v>
      </c>
      <c r="N127" s="139">
        <v>0</v>
      </c>
      <c r="O127" s="139">
        <v>0</v>
      </c>
      <c r="P127" s="139">
        <v>0</v>
      </c>
      <c r="Q127" s="139">
        <v>0</v>
      </c>
      <c r="R127" s="139">
        <v>0</v>
      </c>
      <c r="S127" s="139">
        <v>0</v>
      </c>
      <c r="T127" s="139">
        <v>0</v>
      </c>
      <c r="U127" s="139">
        <v>0</v>
      </c>
      <c r="V127" s="139">
        <v>0</v>
      </c>
    </row>
    <row r="128" spans="1:22" s="113" customFormat="1" x14ac:dyDescent="0.3">
      <c r="A128" s="116" t="s">
        <v>152</v>
      </c>
      <c r="B128" s="116" t="s">
        <v>154</v>
      </c>
      <c r="C128" s="116" t="s">
        <v>159</v>
      </c>
      <c r="D128" s="139">
        <v>0</v>
      </c>
      <c r="E128" s="139">
        <v>0</v>
      </c>
      <c r="F128" s="139">
        <v>0</v>
      </c>
      <c r="G128" s="139">
        <v>0</v>
      </c>
      <c r="H128" s="139">
        <v>0</v>
      </c>
      <c r="I128" s="139">
        <v>0</v>
      </c>
      <c r="J128" s="139">
        <v>0</v>
      </c>
      <c r="K128" s="139">
        <v>0</v>
      </c>
      <c r="L128" s="139">
        <v>0</v>
      </c>
      <c r="M128" s="139">
        <v>0</v>
      </c>
      <c r="N128" s="139">
        <v>0</v>
      </c>
      <c r="O128" s="139">
        <v>0</v>
      </c>
      <c r="P128" s="139">
        <v>0</v>
      </c>
      <c r="Q128" s="139">
        <v>0</v>
      </c>
      <c r="R128" s="139">
        <v>0</v>
      </c>
      <c r="S128" s="139">
        <v>0</v>
      </c>
      <c r="T128" s="139">
        <v>0</v>
      </c>
      <c r="U128" s="139">
        <v>0</v>
      </c>
      <c r="V128" s="139">
        <v>0</v>
      </c>
    </row>
    <row r="129" spans="1:22" s="113" customFormat="1" x14ac:dyDescent="0.3">
      <c r="A129" s="116" t="s">
        <v>152</v>
      </c>
      <c r="B129" s="116" t="s">
        <v>154</v>
      </c>
      <c r="C129" s="116" t="s">
        <v>160</v>
      </c>
      <c r="D129" s="139">
        <v>0</v>
      </c>
      <c r="E129" s="139">
        <v>0</v>
      </c>
      <c r="F129" s="139">
        <v>0</v>
      </c>
      <c r="G129" s="139">
        <v>0</v>
      </c>
      <c r="H129" s="139">
        <v>0</v>
      </c>
      <c r="I129" s="139">
        <v>0</v>
      </c>
      <c r="J129" s="139">
        <v>0</v>
      </c>
      <c r="K129" s="139">
        <v>0</v>
      </c>
      <c r="L129" s="139">
        <v>0</v>
      </c>
      <c r="M129" s="139">
        <v>0</v>
      </c>
      <c r="N129" s="139">
        <v>0</v>
      </c>
      <c r="O129" s="139">
        <v>0</v>
      </c>
      <c r="P129" s="139">
        <v>0</v>
      </c>
      <c r="Q129" s="139">
        <v>0</v>
      </c>
      <c r="R129" s="139">
        <v>0</v>
      </c>
      <c r="S129" s="139">
        <v>0</v>
      </c>
      <c r="T129" s="139">
        <v>0</v>
      </c>
      <c r="U129" s="139">
        <v>0</v>
      </c>
      <c r="V129" s="139">
        <v>0</v>
      </c>
    </row>
    <row r="130" spans="1:22" s="113" customFormat="1" x14ac:dyDescent="0.3">
      <c r="A130" s="116" t="s">
        <v>152</v>
      </c>
      <c r="B130" s="116" t="s">
        <v>154</v>
      </c>
      <c r="C130" s="116" t="s">
        <v>161</v>
      </c>
      <c r="D130" s="139">
        <v>0</v>
      </c>
      <c r="E130" s="139">
        <v>0</v>
      </c>
      <c r="F130" s="139">
        <v>0</v>
      </c>
      <c r="G130" s="139">
        <v>0</v>
      </c>
      <c r="H130" s="139">
        <v>0</v>
      </c>
      <c r="I130" s="139">
        <v>0</v>
      </c>
      <c r="J130" s="139">
        <v>0</v>
      </c>
      <c r="K130" s="139">
        <v>0</v>
      </c>
      <c r="L130" s="139">
        <v>0</v>
      </c>
      <c r="M130" s="139">
        <v>0</v>
      </c>
      <c r="N130" s="139">
        <v>0</v>
      </c>
      <c r="O130" s="139">
        <v>0</v>
      </c>
      <c r="P130" s="139">
        <v>0</v>
      </c>
      <c r="Q130" s="139">
        <v>0</v>
      </c>
      <c r="R130" s="139">
        <v>0</v>
      </c>
      <c r="S130" s="139">
        <v>0</v>
      </c>
      <c r="T130" s="139">
        <v>0</v>
      </c>
      <c r="U130" s="139">
        <v>0</v>
      </c>
      <c r="V130" s="139">
        <v>0</v>
      </c>
    </row>
    <row r="131" spans="1:22" s="113" customFormat="1" x14ac:dyDescent="0.3">
      <c r="A131" s="116" t="s">
        <v>152</v>
      </c>
      <c r="B131" s="116" t="s">
        <v>154</v>
      </c>
      <c r="C131" s="116" t="s">
        <v>162</v>
      </c>
      <c r="D131" s="139">
        <v>1017.5182481751826</v>
      </c>
      <c r="E131" s="139">
        <v>909.97566909975615</v>
      </c>
      <c r="F131" s="139">
        <v>888.07785888077865</v>
      </c>
      <c r="G131" s="139">
        <v>815.57177615571732</v>
      </c>
      <c r="H131" s="139">
        <v>867.76155717761526</v>
      </c>
      <c r="I131" s="139">
        <v>821.16788321167883</v>
      </c>
      <c r="J131" s="139">
        <v>950.60827250608236</v>
      </c>
      <c r="K131" s="139">
        <v>943.58439172749502</v>
      </c>
      <c r="L131" s="139">
        <v>906.42240731707295</v>
      </c>
      <c r="M131" s="139">
        <v>1031.5853658536582</v>
      </c>
      <c r="N131" s="139">
        <v>1000.9732360097327</v>
      </c>
      <c r="O131" s="139">
        <v>905.96107055961056</v>
      </c>
      <c r="P131" s="139">
        <v>438.56447688564481</v>
      </c>
      <c r="Q131" s="139">
        <v>810.40971104273785</v>
      </c>
      <c r="R131" s="139">
        <v>862.58209571427096</v>
      </c>
      <c r="S131" s="139">
        <v>899.44278056828534</v>
      </c>
      <c r="T131" s="139">
        <v>913.64999656828536</v>
      </c>
      <c r="U131" s="139">
        <v>938.56238123981802</v>
      </c>
      <c r="V131" s="139">
        <v>947.39597416828542</v>
      </c>
    </row>
    <row r="132" spans="1:22" s="113" customFormat="1" x14ac:dyDescent="0.3">
      <c r="A132" s="115" t="s">
        <v>163</v>
      </c>
      <c r="B132" s="115" t="s">
        <v>163</v>
      </c>
      <c r="C132" s="115" t="s">
        <v>164</v>
      </c>
      <c r="D132" s="138">
        <f>SUMIF($B133:$B$208,LEFT($B132,LEN($B132)-6),D133:D$208)</f>
        <v>999.14841849148422</v>
      </c>
      <c r="E132" s="138">
        <f>SUMIF($B133:$B$208,LEFT($B132,LEN($B132)-6),E133:E$208)</f>
        <v>1055.8394160583941</v>
      </c>
      <c r="F132" s="138">
        <f>SUMIF($B133:$B$208,LEFT($B132,LEN($B132)-6),F133:F$208)</f>
        <v>1022.6277372262773</v>
      </c>
      <c r="G132" s="138">
        <f>SUMIF($B133:$B$208,LEFT($B132,LEN($B132)-6),G133:G$208)</f>
        <v>945.49878345498792</v>
      </c>
      <c r="H132" s="138">
        <f>SUMIF($B133:$B$208,LEFT($B132,LEN($B132)-6),H133:H$208)</f>
        <v>836.25304136253044</v>
      </c>
      <c r="I132" s="138">
        <f>SUMIF($B133:$B$208,LEFT($B132,LEN($B132)-6),I133:I$208)</f>
        <v>929.56204379562053</v>
      </c>
      <c r="J132" s="138">
        <f>SUMIF($B133:$B$208,LEFT($B132,LEN($B132)-6),J133:J$208)</f>
        <v>883.33333333333348</v>
      </c>
      <c r="K132" s="138">
        <f>SUMIF($B133:$B$208,LEFT($B132,LEN($B132)-6),K133:K$208)</f>
        <v>956.91270802919712</v>
      </c>
      <c r="L132" s="138">
        <f>SUMIF($B133:$B$208,LEFT($B132,LEN($B132)-6),L133:L$208)</f>
        <v>801.1075536585364</v>
      </c>
      <c r="M132" s="138">
        <f>SUMIF($B133:$B$208,LEFT($B132,LEN($B132)-6),M133:M$208)</f>
        <v>785.12195121951231</v>
      </c>
      <c r="N132" s="138">
        <f>SUMIF($B133:$B$208,LEFT($B132,LEN($B132)-6),N133:N$208)</f>
        <v>779.19708029197079</v>
      </c>
      <c r="O132" s="138">
        <f>SUMIF($B133:$B$208,LEFT($B132,LEN($B132)-6),O133:O$208)</f>
        <v>736.86131386861325</v>
      </c>
      <c r="P132" s="138">
        <f>SUMIF($B133:$B$208,LEFT($B132,LEN($B132)-6),P133:P$208)</f>
        <v>622.99270072992704</v>
      </c>
      <c r="Q132" s="138">
        <f>SUMIF($B133:$B$208,LEFT($B132,LEN($B132)-6),Q133:Q$208)</f>
        <v>668.13041430897397</v>
      </c>
      <c r="R132" s="138">
        <f>SUMIF($B133:$B$208,LEFT($B132,LEN($B132)-6),R133:R$208)</f>
        <v>709.93782322042591</v>
      </c>
      <c r="S132" s="138">
        <f>SUMIF($B133:$B$208,LEFT($B132,LEN($B132)-6),S133:S$208)</f>
        <v>757.57091235927373</v>
      </c>
      <c r="T132" s="138">
        <f>SUMIF($B133:$B$208,LEFT($B132,LEN($B132)-6),T133:T$208)</f>
        <v>791.68765061711429</v>
      </c>
      <c r="U132" s="138">
        <f>SUMIF($B133:$B$208,LEFT($B132,LEN($B132)-6),U133:U$208)</f>
        <v>838.22630221179679</v>
      </c>
      <c r="V132" s="138">
        <f>SUMIF($B133:$B$208,LEFT($B132,LEN($B132)-6),V133:V$208)</f>
        <v>868.76440436844496</v>
      </c>
    </row>
    <row r="133" spans="1:22" s="113" customFormat="1" x14ac:dyDescent="0.3">
      <c r="A133" s="116" t="s">
        <v>152</v>
      </c>
      <c r="B133" s="116" t="s">
        <v>164</v>
      </c>
      <c r="C133" s="116" t="s">
        <v>165</v>
      </c>
      <c r="D133" s="139">
        <v>0</v>
      </c>
      <c r="E133" s="139">
        <v>0</v>
      </c>
      <c r="F133" s="139">
        <v>0</v>
      </c>
      <c r="G133" s="139">
        <v>0</v>
      </c>
      <c r="H133" s="139">
        <v>0</v>
      </c>
      <c r="I133" s="139">
        <v>0</v>
      </c>
      <c r="J133" s="139">
        <v>0</v>
      </c>
      <c r="K133" s="139">
        <v>0</v>
      </c>
      <c r="L133" s="139">
        <v>0</v>
      </c>
      <c r="M133" s="139">
        <v>0</v>
      </c>
      <c r="N133" s="139">
        <v>0</v>
      </c>
      <c r="O133" s="139">
        <v>0</v>
      </c>
      <c r="P133" s="139">
        <v>0</v>
      </c>
      <c r="Q133" s="139">
        <v>0</v>
      </c>
      <c r="R133" s="139">
        <v>0</v>
      </c>
      <c r="S133" s="139">
        <v>0</v>
      </c>
      <c r="T133" s="139">
        <v>0</v>
      </c>
      <c r="U133" s="139">
        <v>0</v>
      </c>
      <c r="V133" s="139">
        <v>0</v>
      </c>
    </row>
    <row r="134" spans="1:22" s="113" customFormat="1" x14ac:dyDescent="0.3">
      <c r="A134" s="116" t="s">
        <v>152</v>
      </c>
      <c r="B134" s="116" t="s">
        <v>164</v>
      </c>
      <c r="C134" s="116" t="s">
        <v>166</v>
      </c>
      <c r="D134" s="139">
        <v>0</v>
      </c>
      <c r="E134" s="139">
        <v>0</v>
      </c>
      <c r="F134" s="139">
        <v>0</v>
      </c>
      <c r="G134" s="139">
        <v>0</v>
      </c>
      <c r="H134" s="139">
        <v>0</v>
      </c>
      <c r="I134" s="139">
        <v>0</v>
      </c>
      <c r="J134" s="139">
        <v>0</v>
      </c>
      <c r="K134" s="139">
        <v>0</v>
      </c>
      <c r="L134" s="139">
        <v>0</v>
      </c>
      <c r="M134" s="139">
        <v>0</v>
      </c>
      <c r="N134" s="139">
        <v>0</v>
      </c>
      <c r="O134" s="139">
        <v>0</v>
      </c>
      <c r="P134" s="139">
        <v>0.97323600973236024</v>
      </c>
      <c r="Q134" s="139">
        <v>-3.9902676397529646E-6</v>
      </c>
      <c r="R134" s="139">
        <v>-3.9902676397529646E-6</v>
      </c>
      <c r="S134" s="139">
        <v>-3.9902676397529646E-6</v>
      </c>
      <c r="T134" s="139">
        <v>-3.9902676397529646E-6</v>
      </c>
      <c r="U134" s="139">
        <v>-3.9902676397529646E-6</v>
      </c>
      <c r="V134" s="139">
        <v>-3.9902676397529646E-6</v>
      </c>
    </row>
    <row r="135" spans="1:22" s="113" customFormat="1" x14ac:dyDescent="0.3">
      <c r="A135" s="116" t="s">
        <v>152</v>
      </c>
      <c r="B135" s="116" t="s">
        <v>164</v>
      </c>
      <c r="C135" s="116" t="s">
        <v>167</v>
      </c>
      <c r="D135" s="139">
        <v>0</v>
      </c>
      <c r="E135" s="139">
        <v>2.5547445255474455</v>
      </c>
      <c r="F135" s="139">
        <v>0</v>
      </c>
      <c r="G135" s="139">
        <v>0</v>
      </c>
      <c r="H135" s="139">
        <v>0</v>
      </c>
      <c r="I135" s="139">
        <v>0</v>
      </c>
      <c r="J135" s="139">
        <v>0</v>
      </c>
      <c r="K135" s="139">
        <v>2.1110000000000002</v>
      </c>
      <c r="L135" s="139">
        <v>0</v>
      </c>
      <c r="M135" s="139">
        <v>0</v>
      </c>
      <c r="N135" s="139">
        <v>0</v>
      </c>
      <c r="O135" s="139">
        <v>0</v>
      </c>
      <c r="P135" s="139">
        <v>0.12165450121654503</v>
      </c>
      <c r="Q135" s="139">
        <v>-4.5498783454972491E-5</v>
      </c>
      <c r="R135" s="139">
        <v>-4.5498783454972491E-5</v>
      </c>
      <c r="S135" s="139">
        <v>-4.5498783454972491E-5</v>
      </c>
      <c r="T135" s="139">
        <v>-4.5498783454972491E-5</v>
      </c>
      <c r="U135" s="139">
        <v>-4.5498783454972491E-5</v>
      </c>
      <c r="V135" s="139">
        <v>-4.5498783454972491E-5</v>
      </c>
    </row>
    <row r="136" spans="1:22" s="113" customFormat="1" x14ac:dyDescent="0.3">
      <c r="A136" s="116" t="s">
        <v>152</v>
      </c>
      <c r="B136" s="116" t="s">
        <v>164</v>
      </c>
      <c r="C136" s="116" t="s">
        <v>168</v>
      </c>
      <c r="D136" s="139">
        <v>0</v>
      </c>
      <c r="E136" s="139">
        <v>0</v>
      </c>
      <c r="F136" s="139">
        <v>0</v>
      </c>
      <c r="G136" s="139">
        <v>0</v>
      </c>
      <c r="H136" s="139">
        <v>0</v>
      </c>
      <c r="I136" s="139">
        <v>0</v>
      </c>
      <c r="J136" s="139">
        <v>0</v>
      </c>
      <c r="K136" s="139">
        <v>0</v>
      </c>
      <c r="L136" s="139">
        <v>0</v>
      </c>
      <c r="M136" s="139">
        <v>0</v>
      </c>
      <c r="N136" s="139">
        <v>0</v>
      </c>
      <c r="O136" s="139">
        <v>0</v>
      </c>
      <c r="P136" s="139">
        <v>0</v>
      </c>
      <c r="Q136" s="139">
        <v>0</v>
      </c>
      <c r="R136" s="139">
        <v>0</v>
      </c>
      <c r="S136" s="139">
        <v>0</v>
      </c>
      <c r="T136" s="139">
        <v>0</v>
      </c>
      <c r="U136" s="139">
        <v>0</v>
      </c>
      <c r="V136" s="139">
        <v>0</v>
      </c>
    </row>
    <row r="137" spans="1:22" s="113" customFormat="1" x14ac:dyDescent="0.3">
      <c r="A137" s="116" t="s">
        <v>152</v>
      </c>
      <c r="B137" s="116" t="s">
        <v>164</v>
      </c>
      <c r="C137" s="116" t="s">
        <v>169</v>
      </c>
      <c r="D137" s="139">
        <v>0</v>
      </c>
      <c r="E137" s="139">
        <v>0</v>
      </c>
      <c r="F137" s="139">
        <v>0</v>
      </c>
      <c r="G137" s="139">
        <v>0</v>
      </c>
      <c r="H137" s="139">
        <v>0</v>
      </c>
      <c r="I137" s="139">
        <v>0</v>
      </c>
      <c r="J137" s="139">
        <v>0</v>
      </c>
      <c r="K137" s="139">
        <v>0</v>
      </c>
      <c r="L137" s="139">
        <v>0</v>
      </c>
      <c r="M137" s="139">
        <v>0</v>
      </c>
      <c r="N137" s="139">
        <v>0</v>
      </c>
      <c r="O137" s="139">
        <v>0</v>
      </c>
      <c r="P137" s="139">
        <v>0</v>
      </c>
      <c r="Q137" s="139">
        <v>0</v>
      </c>
      <c r="R137" s="139">
        <v>0</v>
      </c>
      <c r="S137" s="139">
        <v>0</v>
      </c>
      <c r="T137" s="139">
        <v>0</v>
      </c>
      <c r="U137" s="139">
        <v>0</v>
      </c>
      <c r="V137" s="139">
        <v>0</v>
      </c>
    </row>
    <row r="138" spans="1:22" s="113" customFormat="1" x14ac:dyDescent="0.3">
      <c r="A138" s="116" t="s">
        <v>152</v>
      </c>
      <c r="B138" s="116" t="s">
        <v>164</v>
      </c>
      <c r="C138" s="116" t="s">
        <v>170</v>
      </c>
      <c r="D138" s="139">
        <v>998.66180048661806</v>
      </c>
      <c r="E138" s="139">
        <v>1053.2846715328467</v>
      </c>
      <c r="F138" s="139">
        <v>1022.6277372262773</v>
      </c>
      <c r="G138" s="139">
        <v>945.25547445255484</v>
      </c>
      <c r="H138" s="139">
        <v>836.25304136253044</v>
      </c>
      <c r="I138" s="139">
        <v>929.56204379562053</v>
      </c>
      <c r="J138" s="139">
        <v>883.09002433090041</v>
      </c>
      <c r="K138" s="139">
        <v>954.51970802919709</v>
      </c>
      <c r="L138" s="139">
        <v>800.32063902439006</v>
      </c>
      <c r="M138" s="139">
        <v>785.12195121951231</v>
      </c>
      <c r="N138" s="139">
        <v>779.19708029197079</v>
      </c>
      <c r="O138" s="139">
        <v>736.86131386861325</v>
      </c>
      <c r="P138" s="139">
        <v>621.89781021897818</v>
      </c>
      <c r="Q138" s="139">
        <v>668.13046379802506</v>
      </c>
      <c r="R138" s="139">
        <v>709.93787270947701</v>
      </c>
      <c r="S138" s="139">
        <v>757.57096184832483</v>
      </c>
      <c r="T138" s="139">
        <v>791.68770010616538</v>
      </c>
      <c r="U138" s="139">
        <v>838.22635170084789</v>
      </c>
      <c r="V138" s="139">
        <v>868.76445385749605</v>
      </c>
    </row>
    <row r="139" spans="1:22" s="113" customFormat="1" x14ac:dyDescent="0.3">
      <c r="A139" s="116" t="s">
        <v>152</v>
      </c>
      <c r="B139" s="116" t="s">
        <v>164</v>
      </c>
      <c r="C139" s="116" t="s">
        <v>171</v>
      </c>
      <c r="D139" s="139">
        <v>0</v>
      </c>
      <c r="E139" s="139">
        <v>0</v>
      </c>
      <c r="F139" s="139">
        <v>0</v>
      </c>
      <c r="G139" s="139">
        <v>0</v>
      </c>
      <c r="H139" s="139">
        <v>0</v>
      </c>
      <c r="I139" s="139">
        <v>0</v>
      </c>
      <c r="J139" s="139">
        <v>0</v>
      </c>
      <c r="K139" s="139">
        <v>0</v>
      </c>
      <c r="L139" s="139">
        <v>0</v>
      </c>
      <c r="M139" s="139">
        <v>0</v>
      </c>
      <c r="N139" s="139">
        <v>0</v>
      </c>
      <c r="O139" s="139">
        <v>0</v>
      </c>
      <c r="P139" s="139">
        <v>0</v>
      </c>
      <c r="Q139" s="139">
        <v>0</v>
      </c>
      <c r="R139" s="139">
        <v>0</v>
      </c>
      <c r="S139" s="139">
        <v>0</v>
      </c>
      <c r="T139" s="139">
        <v>0</v>
      </c>
      <c r="U139" s="139">
        <v>0</v>
      </c>
      <c r="V139" s="139">
        <v>0</v>
      </c>
    </row>
    <row r="140" spans="1:22" s="113" customFormat="1" x14ac:dyDescent="0.3">
      <c r="A140" s="116" t="s">
        <v>152</v>
      </c>
      <c r="B140" s="116" t="s">
        <v>164</v>
      </c>
      <c r="C140" s="116" t="s">
        <v>172</v>
      </c>
      <c r="D140" s="139">
        <v>0.48661800486618012</v>
      </c>
      <c r="E140" s="139">
        <v>0</v>
      </c>
      <c r="F140" s="139">
        <v>0</v>
      </c>
      <c r="G140" s="139">
        <v>0.24330900243309006</v>
      </c>
      <c r="H140" s="139">
        <v>0</v>
      </c>
      <c r="I140" s="139">
        <v>0</v>
      </c>
      <c r="J140" s="139">
        <v>0.24330900243309006</v>
      </c>
      <c r="K140" s="139">
        <v>0.28200000000000003</v>
      </c>
      <c r="L140" s="139">
        <v>0.78691463414634155</v>
      </c>
      <c r="M140" s="139">
        <v>0</v>
      </c>
      <c r="N140" s="139">
        <v>0</v>
      </c>
      <c r="O140" s="139">
        <v>0</v>
      </c>
      <c r="P140" s="139">
        <v>0</v>
      </c>
      <c r="Q140" s="139">
        <v>0</v>
      </c>
      <c r="R140" s="139">
        <v>0</v>
      </c>
      <c r="S140" s="139">
        <v>0</v>
      </c>
      <c r="T140" s="139">
        <v>0</v>
      </c>
      <c r="U140" s="139">
        <v>0</v>
      </c>
      <c r="V140" s="139">
        <v>0</v>
      </c>
    </row>
    <row r="141" spans="1:22" s="113" customFormat="1" x14ac:dyDescent="0.3">
      <c r="A141" s="115" t="s">
        <v>173</v>
      </c>
      <c r="B141" s="115" t="s">
        <v>173</v>
      </c>
      <c r="C141" s="115" t="s">
        <v>174</v>
      </c>
      <c r="D141" s="138">
        <f>SUMIF($B142:$B$208,LEFT($B141,LEN($B141)-6),D142:D$208)</f>
        <v>3696.9586374695868</v>
      </c>
      <c r="E141" s="138">
        <f>SUMIF($B142:$B$208,LEFT($B141,LEN($B141)-6),E142:E$208)</f>
        <v>3582.4817518248183</v>
      </c>
      <c r="F141" s="138">
        <f>SUMIF($B142:$B$208,LEFT($B141,LEN($B141)-6),F142:F$208)</f>
        <v>3359.7323600973241</v>
      </c>
      <c r="G141" s="138">
        <f>SUMIF($B142:$B$208,LEFT($B141,LEN($B141)-6),G142:G$208)</f>
        <v>3140.754257907543</v>
      </c>
      <c r="H141" s="138">
        <f>SUMIF($B142:$B$208,LEFT($B141,LEN($B141)-6),H142:H$208)</f>
        <v>3108.1508515815085</v>
      </c>
      <c r="I141" s="138">
        <f>SUMIF($B142:$B$208,LEFT($B141,LEN($B141)-6),I142:I$208)</f>
        <v>3398.175182481752</v>
      </c>
      <c r="J141" s="138">
        <f>SUMIF($B142:$B$208,LEFT($B141,LEN($B141)-6),J142:J$208)</f>
        <v>3217.3965936739664</v>
      </c>
      <c r="K141" s="138">
        <f>SUMIF($B142:$B$208,LEFT($B141,LEN($B141)-6),K142:K$208)</f>
        <v>2735.9163357664229</v>
      </c>
      <c r="L141" s="138">
        <f>SUMIF($B142:$B$208,LEFT($B141,LEN($B141)-6),L142:L$208)</f>
        <v>2375.341843902439</v>
      </c>
      <c r="M141" s="138">
        <f>SUMIF($B142:$B$208,LEFT($B141,LEN($B141)-6),M142:M$208)</f>
        <v>2072.3170731707319</v>
      </c>
      <c r="N141" s="138">
        <f>SUMIF($B142:$B$208,LEFT($B141,LEN($B141)-6),N142:N$208)</f>
        <v>2247.445255474453</v>
      </c>
      <c r="O141" s="138">
        <f>SUMIF($B142:$B$208,LEFT($B141,LEN($B141)-6),O142:O$208)</f>
        <v>2828.7104622871052</v>
      </c>
      <c r="P141" s="138">
        <f>SUMIF($B142:$B$208,LEFT($B141,LEN($B141)-6),P142:P$208)</f>
        <v>2717.396593673966</v>
      </c>
      <c r="Q141" s="138">
        <f>SUMIF($B142:$B$208,LEFT($B141,LEN($B141)-6),Q142:Q$208)</f>
        <v>2665.482833567793</v>
      </c>
      <c r="R141" s="138">
        <f>SUMIF($B142:$B$208,LEFT($B141,LEN($B141)-6),R142:R$208)</f>
        <v>2619.9457104795479</v>
      </c>
      <c r="S141" s="138">
        <f>SUMIF($B142:$B$208,LEFT($B141,LEN($B141)-6),S142:S$208)</f>
        <v>2750.9911333619648</v>
      </c>
      <c r="T141" s="138">
        <f>SUMIF($B142:$B$208,LEFT($B141,LEN($B141)-6),T142:T$208)</f>
        <v>2784.514820263108</v>
      </c>
      <c r="U141" s="138">
        <f>SUMIF($B142:$B$208,LEFT($B141,LEN($B141)-6),U142:U$208)</f>
        <v>2716.8716680403868</v>
      </c>
      <c r="V141" s="138">
        <f>SUMIF($B142:$B$208,LEFT($B141,LEN($B141)-6),V142:V$208)</f>
        <v>2736.0596635346865</v>
      </c>
    </row>
    <row r="142" spans="1:22" s="113" customFormat="1" x14ac:dyDescent="0.3">
      <c r="A142" s="116" t="s">
        <v>152</v>
      </c>
      <c r="B142" s="116" t="s">
        <v>174</v>
      </c>
      <c r="C142" s="116" t="s">
        <v>175</v>
      </c>
      <c r="D142" s="139">
        <v>704.62287104622862</v>
      </c>
      <c r="E142" s="139">
        <v>721.28953771289548</v>
      </c>
      <c r="F142" s="139">
        <v>689.17274939172751</v>
      </c>
      <c r="G142" s="139">
        <v>611.67883211678839</v>
      </c>
      <c r="H142" s="139">
        <v>585.5231143552312</v>
      </c>
      <c r="I142" s="139">
        <v>740.63260340632598</v>
      </c>
      <c r="J142" s="139">
        <v>840.99756690997572</v>
      </c>
      <c r="K142" s="139">
        <v>602.61199999999997</v>
      </c>
      <c r="L142" s="139">
        <v>724.52884390243889</v>
      </c>
      <c r="M142" s="139">
        <v>757.92682926829275</v>
      </c>
      <c r="N142" s="139">
        <v>560.82725060827249</v>
      </c>
      <c r="O142" s="139">
        <v>826.88564476885654</v>
      </c>
      <c r="P142" s="139">
        <v>731.87347931873478</v>
      </c>
      <c r="Q142" s="139">
        <v>738.74742717981565</v>
      </c>
      <c r="R142" s="139">
        <v>744.39774190813569</v>
      </c>
      <c r="S142" s="139">
        <v>752.82089726633035</v>
      </c>
      <c r="T142" s="139">
        <v>760.15928907298917</v>
      </c>
      <c r="U142" s="139">
        <v>763.5887127882072</v>
      </c>
      <c r="V142" s="139">
        <v>768.97144630415687</v>
      </c>
    </row>
    <row r="143" spans="1:22" s="113" customFormat="1" x14ac:dyDescent="0.3">
      <c r="A143" s="116" t="s">
        <v>152</v>
      </c>
      <c r="B143" s="116" t="s">
        <v>174</v>
      </c>
      <c r="C143" s="116" t="s">
        <v>176</v>
      </c>
      <c r="D143" s="139">
        <v>0</v>
      </c>
      <c r="E143" s="139">
        <v>0</v>
      </c>
      <c r="F143" s="139">
        <v>0</v>
      </c>
      <c r="G143" s="139">
        <v>0</v>
      </c>
      <c r="H143" s="139">
        <v>0</v>
      </c>
      <c r="I143" s="139">
        <v>0</v>
      </c>
      <c r="J143" s="139">
        <v>18.248175182481752</v>
      </c>
      <c r="K143" s="139">
        <v>156.93430656934308</v>
      </c>
      <c r="L143" s="139">
        <v>181.70731707317074</v>
      </c>
      <c r="M143" s="139">
        <v>0</v>
      </c>
      <c r="N143" s="139">
        <v>48.540145985401459</v>
      </c>
      <c r="O143" s="139">
        <v>203.89294403892944</v>
      </c>
      <c r="P143" s="139">
        <v>167.39659367396595</v>
      </c>
      <c r="Q143" s="139">
        <v>301.30094150005289</v>
      </c>
      <c r="R143" s="139">
        <v>245.82094148757892</v>
      </c>
      <c r="S143" s="139">
        <v>212.580941489427</v>
      </c>
      <c r="T143" s="139">
        <v>171.70094149081299</v>
      </c>
      <c r="U143" s="139">
        <v>116.44094149543307</v>
      </c>
      <c r="V143" s="139">
        <v>101.94094149543288</v>
      </c>
    </row>
    <row r="144" spans="1:22" s="113" customFormat="1" x14ac:dyDescent="0.3">
      <c r="A144" s="116" t="s">
        <v>152</v>
      </c>
      <c r="B144" s="116" t="s">
        <v>174</v>
      </c>
      <c r="C144" s="116" t="s">
        <v>177</v>
      </c>
      <c r="D144" s="139">
        <v>1643.0656934306571</v>
      </c>
      <c r="E144" s="139">
        <v>1572.992700729927</v>
      </c>
      <c r="F144" s="139">
        <v>1554.1362530413626</v>
      </c>
      <c r="G144" s="139">
        <v>1392.7007299270074</v>
      </c>
      <c r="H144" s="139">
        <v>1564.2335766423357</v>
      </c>
      <c r="I144" s="139">
        <v>1488.0778588807786</v>
      </c>
      <c r="J144" s="139">
        <v>1143.7956204379564</v>
      </c>
      <c r="K144" s="139">
        <v>1178.6395790754259</v>
      </c>
      <c r="L144" s="139">
        <v>776.7649390243904</v>
      </c>
      <c r="M144" s="139">
        <v>597.31707317073176</v>
      </c>
      <c r="N144" s="139">
        <v>853.52798053527988</v>
      </c>
      <c r="O144" s="139">
        <v>989.65936739659378</v>
      </c>
      <c r="P144" s="139">
        <v>781.021897810219</v>
      </c>
      <c r="Q144" s="139">
        <v>678.12273937214502</v>
      </c>
      <c r="R144" s="139">
        <v>771.45346247490022</v>
      </c>
      <c r="S144" s="139">
        <v>942.86107373246159</v>
      </c>
      <c r="T144" s="139">
        <v>1027.433254909778</v>
      </c>
      <c r="U144" s="139">
        <v>1060.2855620476739</v>
      </c>
      <c r="V144" s="139">
        <v>1088.5005818805728</v>
      </c>
    </row>
    <row r="145" spans="1:22" s="113" customFormat="1" x14ac:dyDescent="0.3">
      <c r="A145" s="116" t="s">
        <v>152</v>
      </c>
      <c r="B145" s="116" t="s">
        <v>174</v>
      </c>
      <c r="C145" s="116" t="s">
        <v>178</v>
      </c>
      <c r="D145" s="139">
        <v>343.79562043795625</v>
      </c>
      <c r="E145" s="139">
        <v>339.78102189781026</v>
      </c>
      <c r="F145" s="139">
        <v>338.56447688564481</v>
      </c>
      <c r="G145" s="139">
        <v>328.34549878345496</v>
      </c>
      <c r="H145" s="139">
        <v>333.33333333333337</v>
      </c>
      <c r="I145" s="139">
        <v>287.10462287104622</v>
      </c>
      <c r="J145" s="139">
        <v>334.06326034063267</v>
      </c>
      <c r="K145" s="139">
        <v>355.62399513381996</v>
      </c>
      <c r="L145" s="139">
        <v>279.45315121951222</v>
      </c>
      <c r="M145" s="139">
        <v>304.8780487804878</v>
      </c>
      <c r="N145" s="139">
        <v>400.36496350364968</v>
      </c>
      <c r="O145" s="139">
        <v>344.403892944039</v>
      </c>
      <c r="P145" s="139">
        <v>378.83211678832117</v>
      </c>
      <c r="Q145" s="139">
        <v>339.5723837796213</v>
      </c>
      <c r="R145" s="139">
        <v>343.1423837796213</v>
      </c>
      <c r="S145" s="139">
        <v>356.71238377962129</v>
      </c>
      <c r="T145" s="139">
        <v>382.25134377954123</v>
      </c>
      <c r="U145" s="139">
        <v>404.56638377962133</v>
      </c>
      <c r="V145" s="139">
        <v>427.42238377962133</v>
      </c>
    </row>
    <row r="146" spans="1:22" s="113" customFormat="1" x14ac:dyDescent="0.3">
      <c r="A146" s="116" t="s">
        <v>152</v>
      </c>
      <c r="B146" s="116" t="s">
        <v>174</v>
      </c>
      <c r="C146" s="116" t="s">
        <v>179</v>
      </c>
      <c r="D146" s="139">
        <v>201.94647201946472</v>
      </c>
      <c r="E146" s="139">
        <v>180.90024330900246</v>
      </c>
      <c r="F146" s="139">
        <v>153.7712895377129</v>
      </c>
      <c r="G146" s="139">
        <v>154.62287104622871</v>
      </c>
      <c r="H146" s="139">
        <v>143.30900243309003</v>
      </c>
      <c r="I146" s="139">
        <v>160.70559610705595</v>
      </c>
      <c r="J146" s="139">
        <v>136.49635036496352</v>
      </c>
      <c r="K146" s="139">
        <v>152.49745498783454</v>
      </c>
      <c r="L146" s="139">
        <v>170.61612439024393</v>
      </c>
      <c r="M146" s="139">
        <v>171.34146341463415</v>
      </c>
      <c r="N146" s="139">
        <v>153.40632603406326</v>
      </c>
      <c r="O146" s="139">
        <v>164.23357664233578</v>
      </c>
      <c r="P146" s="139">
        <v>132.84671532846716</v>
      </c>
      <c r="Q146" s="139">
        <v>127.32037382883212</v>
      </c>
      <c r="R146" s="139">
        <v>128.19543401447248</v>
      </c>
      <c r="S146" s="139">
        <v>132.2274273806093</v>
      </c>
      <c r="T146" s="139">
        <v>135.36925944710509</v>
      </c>
      <c r="U146" s="139">
        <v>138.6168267985293</v>
      </c>
      <c r="V146" s="139">
        <v>142.11215667310228</v>
      </c>
    </row>
    <row r="147" spans="1:22" s="113" customFormat="1" x14ac:dyDescent="0.3">
      <c r="A147" s="116" t="s">
        <v>152</v>
      </c>
      <c r="B147" s="116" t="s">
        <v>174</v>
      </c>
      <c r="C147" s="116" t="s">
        <v>180</v>
      </c>
      <c r="D147" s="139">
        <v>0.48661800486618012</v>
      </c>
      <c r="E147" s="139">
        <v>0.48661800486618012</v>
      </c>
      <c r="F147" s="139">
        <v>0.48661800486618034</v>
      </c>
      <c r="G147" s="139">
        <v>0.48661800486618034</v>
      </c>
      <c r="H147" s="139">
        <v>0</v>
      </c>
      <c r="I147" s="139">
        <v>0</v>
      </c>
      <c r="J147" s="139">
        <v>0.36496350364963526</v>
      </c>
      <c r="K147" s="139">
        <v>0</v>
      </c>
      <c r="L147" s="139">
        <v>0.47716097560975612</v>
      </c>
      <c r="M147" s="139">
        <v>0.36585365853658569</v>
      </c>
      <c r="N147" s="139">
        <v>0</v>
      </c>
      <c r="O147" s="139">
        <v>0</v>
      </c>
      <c r="P147" s="139">
        <v>0</v>
      </c>
      <c r="Q147" s="139">
        <v>4.7400728428330652E-3</v>
      </c>
      <c r="R147" s="139">
        <v>-4.851700039329554E-3</v>
      </c>
      <c r="S147" s="139">
        <v>1.0177511206221901E-3</v>
      </c>
      <c r="T147" s="139">
        <v>2.1490505985859443E-3</v>
      </c>
      <c r="U147" s="139">
        <v>-1.649898617103851E-3</v>
      </c>
      <c r="V147" s="139">
        <v>-5.6418055338447459E-4</v>
      </c>
    </row>
    <row r="148" spans="1:22" s="113" customFormat="1" x14ac:dyDescent="0.3">
      <c r="A148" s="116" t="s">
        <v>152</v>
      </c>
      <c r="B148" s="116" t="s">
        <v>174</v>
      </c>
      <c r="C148" s="116" t="s">
        <v>181</v>
      </c>
      <c r="D148" s="139">
        <v>0</v>
      </c>
      <c r="E148" s="139">
        <v>0</v>
      </c>
      <c r="F148" s="139">
        <v>0</v>
      </c>
      <c r="G148" s="139">
        <v>0</v>
      </c>
      <c r="H148" s="139">
        <v>0</v>
      </c>
      <c r="I148" s="139">
        <v>0</v>
      </c>
      <c r="J148" s="139">
        <v>0</v>
      </c>
      <c r="K148" s="139">
        <v>0</v>
      </c>
      <c r="L148" s="139">
        <v>0</v>
      </c>
      <c r="M148" s="139">
        <v>0</v>
      </c>
      <c r="N148" s="139">
        <v>0</v>
      </c>
      <c r="O148" s="139">
        <v>0</v>
      </c>
      <c r="P148" s="139">
        <v>0</v>
      </c>
      <c r="Q148" s="139">
        <v>0</v>
      </c>
      <c r="R148" s="139">
        <v>0</v>
      </c>
      <c r="S148" s="139">
        <v>0</v>
      </c>
      <c r="T148" s="139">
        <v>0</v>
      </c>
      <c r="U148" s="139">
        <v>0</v>
      </c>
      <c r="V148" s="139">
        <v>0</v>
      </c>
    </row>
    <row r="149" spans="1:22" s="113" customFormat="1" x14ac:dyDescent="0.3">
      <c r="A149" s="116" t="s">
        <v>152</v>
      </c>
      <c r="B149" s="116" t="s">
        <v>174</v>
      </c>
      <c r="C149" s="116" t="s">
        <v>182</v>
      </c>
      <c r="D149" s="139">
        <v>0</v>
      </c>
      <c r="E149" s="139">
        <v>0</v>
      </c>
      <c r="F149" s="139">
        <v>0</v>
      </c>
      <c r="G149" s="139">
        <v>0</v>
      </c>
      <c r="H149" s="139">
        <v>0</v>
      </c>
      <c r="I149" s="139">
        <v>0</v>
      </c>
      <c r="J149" s="139">
        <v>0</v>
      </c>
      <c r="K149" s="139">
        <v>0</v>
      </c>
      <c r="L149" s="139">
        <v>0</v>
      </c>
      <c r="M149" s="139">
        <v>0</v>
      </c>
      <c r="N149" s="139">
        <v>0</v>
      </c>
      <c r="O149" s="139">
        <v>0</v>
      </c>
      <c r="P149" s="139">
        <v>0</v>
      </c>
      <c r="Q149" s="139">
        <v>0</v>
      </c>
      <c r="R149" s="139">
        <v>0</v>
      </c>
      <c r="S149" s="139">
        <v>0</v>
      </c>
      <c r="T149" s="139">
        <v>0</v>
      </c>
      <c r="U149" s="139">
        <v>0</v>
      </c>
      <c r="V149" s="139">
        <v>0</v>
      </c>
    </row>
    <row r="150" spans="1:22" s="113" customFormat="1" x14ac:dyDescent="0.3">
      <c r="A150" s="116" t="s">
        <v>152</v>
      </c>
      <c r="B150" s="116" t="s">
        <v>174</v>
      </c>
      <c r="C150" s="116" t="s">
        <v>183</v>
      </c>
      <c r="D150" s="139">
        <v>0.24330900243309006</v>
      </c>
      <c r="E150" s="139">
        <v>0</v>
      </c>
      <c r="F150" s="139">
        <v>0</v>
      </c>
      <c r="G150" s="139">
        <v>0</v>
      </c>
      <c r="H150" s="139">
        <v>0</v>
      </c>
      <c r="I150" s="139">
        <v>0</v>
      </c>
      <c r="J150" s="139">
        <v>0</v>
      </c>
      <c r="K150" s="139">
        <v>0.16900000000000004</v>
      </c>
      <c r="L150" s="139">
        <v>0.13031707317073171</v>
      </c>
      <c r="M150" s="139">
        <v>0</v>
      </c>
      <c r="N150" s="139">
        <v>0</v>
      </c>
      <c r="O150" s="139">
        <v>0</v>
      </c>
      <c r="P150" s="139">
        <v>0</v>
      </c>
      <c r="Q150" s="139">
        <v>0</v>
      </c>
      <c r="R150" s="139">
        <v>0</v>
      </c>
      <c r="S150" s="139">
        <v>0</v>
      </c>
      <c r="T150" s="139">
        <v>0</v>
      </c>
      <c r="U150" s="139">
        <v>0</v>
      </c>
      <c r="V150" s="139">
        <v>0</v>
      </c>
    </row>
    <row r="151" spans="1:22" s="113" customFormat="1" x14ac:dyDescent="0.3">
      <c r="A151" s="116" t="s">
        <v>152</v>
      </c>
      <c r="B151" s="116" t="s">
        <v>174</v>
      </c>
      <c r="C151" s="116" t="s">
        <v>184</v>
      </c>
      <c r="D151" s="139">
        <v>14.841849148418492</v>
      </c>
      <c r="E151" s="139">
        <v>14.355231143552311</v>
      </c>
      <c r="F151" s="139">
        <v>14.841849148418492</v>
      </c>
      <c r="G151" s="139">
        <v>14.720194647201946</v>
      </c>
      <c r="H151" s="139">
        <v>15.693430656934307</v>
      </c>
      <c r="I151" s="139">
        <v>13.260340632603407</v>
      </c>
      <c r="J151" s="139">
        <v>14.841849148418492</v>
      </c>
      <c r="K151" s="139">
        <v>15.200000000000001</v>
      </c>
      <c r="L151" s="139">
        <v>14.635609756097562</v>
      </c>
      <c r="M151" s="139">
        <v>13.29268292682927</v>
      </c>
      <c r="N151" s="139">
        <v>13.746958637469588</v>
      </c>
      <c r="O151" s="139">
        <v>14.720194647201946</v>
      </c>
      <c r="P151" s="139">
        <v>14.111922141119221</v>
      </c>
      <c r="Q151" s="139">
        <v>14.636922141119221</v>
      </c>
      <c r="R151" s="139">
        <v>14.93092214111922</v>
      </c>
      <c r="S151" s="139">
        <v>14.93092214111922</v>
      </c>
      <c r="T151" s="139">
        <v>15.81292214111922</v>
      </c>
      <c r="U151" s="139">
        <v>15.81292214111922</v>
      </c>
      <c r="V151" s="139">
        <v>15.81292214111922</v>
      </c>
    </row>
    <row r="152" spans="1:22" s="113" customFormat="1" x14ac:dyDescent="0.3">
      <c r="A152" s="116" t="s">
        <v>152</v>
      </c>
      <c r="B152" s="116" t="s">
        <v>174</v>
      </c>
      <c r="C152" s="116" t="s">
        <v>185</v>
      </c>
      <c r="D152" s="139">
        <v>0</v>
      </c>
      <c r="E152" s="139">
        <v>0</v>
      </c>
      <c r="F152" s="139">
        <v>0</v>
      </c>
      <c r="G152" s="139">
        <v>0</v>
      </c>
      <c r="H152" s="139">
        <v>0</v>
      </c>
      <c r="I152" s="139">
        <v>0</v>
      </c>
      <c r="J152" s="139">
        <v>0</v>
      </c>
      <c r="K152" s="139">
        <v>0</v>
      </c>
      <c r="L152" s="139">
        <v>0</v>
      </c>
      <c r="M152" s="139">
        <v>0</v>
      </c>
      <c r="N152" s="139">
        <v>0</v>
      </c>
      <c r="O152" s="139">
        <v>0</v>
      </c>
      <c r="P152" s="139">
        <v>0</v>
      </c>
      <c r="Q152" s="139">
        <v>0</v>
      </c>
      <c r="R152" s="139">
        <v>0</v>
      </c>
      <c r="S152" s="139">
        <v>0</v>
      </c>
      <c r="T152" s="139">
        <v>0</v>
      </c>
      <c r="U152" s="139">
        <v>0</v>
      </c>
      <c r="V152" s="139">
        <v>0</v>
      </c>
    </row>
    <row r="153" spans="1:22" s="113" customFormat="1" x14ac:dyDescent="0.3">
      <c r="A153" s="116" t="s">
        <v>152</v>
      </c>
      <c r="B153" s="116" t="s">
        <v>174</v>
      </c>
      <c r="C153" s="116" t="s">
        <v>186</v>
      </c>
      <c r="D153" s="139">
        <v>0</v>
      </c>
      <c r="E153" s="139">
        <v>0.24330900243309006</v>
      </c>
      <c r="F153" s="139">
        <v>0.24330900243309006</v>
      </c>
      <c r="G153" s="139">
        <v>0.24330900243309006</v>
      </c>
      <c r="H153" s="139">
        <v>0</v>
      </c>
      <c r="I153" s="139">
        <v>0</v>
      </c>
      <c r="J153" s="139">
        <v>0.24330900243309017</v>
      </c>
      <c r="K153" s="139">
        <v>0</v>
      </c>
      <c r="L153" s="139">
        <v>0.3378219512195122</v>
      </c>
      <c r="M153" s="139">
        <v>0.36585365853658536</v>
      </c>
      <c r="N153" s="139">
        <v>0.48661800486618012</v>
      </c>
      <c r="O153" s="139">
        <v>0.12165450121654497</v>
      </c>
      <c r="P153" s="139">
        <v>0.24330900243309006</v>
      </c>
      <c r="Q153" s="139">
        <v>0.24330900243309006</v>
      </c>
      <c r="R153" s="139">
        <v>0.24330900243309006</v>
      </c>
      <c r="S153" s="139">
        <v>0.24330900243309006</v>
      </c>
      <c r="T153" s="139">
        <v>0.24330900243309006</v>
      </c>
      <c r="U153" s="139">
        <v>0.24330900243309006</v>
      </c>
      <c r="V153" s="139">
        <v>0.24330900243309006</v>
      </c>
    </row>
    <row r="154" spans="1:22" s="113" customFormat="1" x14ac:dyDescent="0.3">
      <c r="A154" s="116" t="s">
        <v>152</v>
      </c>
      <c r="B154" s="116" t="s">
        <v>174</v>
      </c>
      <c r="C154" s="116" t="s">
        <v>187</v>
      </c>
      <c r="D154" s="139">
        <v>787.95620437956211</v>
      </c>
      <c r="E154" s="139">
        <v>752.43309002433091</v>
      </c>
      <c r="F154" s="139">
        <v>608.51581508515824</v>
      </c>
      <c r="G154" s="139">
        <v>637.95620437956211</v>
      </c>
      <c r="H154" s="139">
        <v>466.05839416058393</v>
      </c>
      <c r="I154" s="139">
        <v>708.39416058394158</v>
      </c>
      <c r="J154" s="139">
        <v>728.34549878345513</v>
      </c>
      <c r="K154" s="139">
        <v>274.24</v>
      </c>
      <c r="L154" s="139">
        <v>226.69055853658537</v>
      </c>
      <c r="M154" s="139">
        <v>226.82926829268294</v>
      </c>
      <c r="N154" s="139">
        <v>216.54501216545015</v>
      </c>
      <c r="O154" s="139">
        <v>284.79318734793191</v>
      </c>
      <c r="P154" s="139">
        <v>511.07055961070563</v>
      </c>
      <c r="Q154" s="139">
        <v>465.53399669093073</v>
      </c>
      <c r="R154" s="139">
        <v>371.76636737132611</v>
      </c>
      <c r="S154" s="139">
        <v>338.61316081884218</v>
      </c>
      <c r="T154" s="139">
        <v>291.54235136873058</v>
      </c>
      <c r="U154" s="139">
        <v>217.31865988598625</v>
      </c>
      <c r="V154" s="139">
        <v>191.05648643880144</v>
      </c>
    </row>
    <row r="155" spans="1:22" s="113" customFormat="1" x14ac:dyDescent="0.3">
      <c r="A155" s="114" t="s">
        <v>188</v>
      </c>
      <c r="B155" s="114" t="s">
        <v>188</v>
      </c>
      <c r="C155" s="114" t="s">
        <v>189</v>
      </c>
      <c r="D155" s="137">
        <f>SUMIF($A157:$A$209,LEFT($B155,LEN($B155)-6),D157:D$209)</f>
        <v>94512.311435523094</v>
      </c>
      <c r="E155" s="137">
        <f>SUMIF($A157:$A$209,LEFT($B155,LEN($B155)-6),E157:E$209)</f>
        <v>101269.51338199514</v>
      </c>
      <c r="F155" s="137">
        <f>SUMIF($A157:$A$209,LEFT($B155,LEN($B155)-6),F157:F$209)</f>
        <v>104900.29197080294</v>
      </c>
      <c r="G155" s="137">
        <f>SUMIF($A157:$A$209,LEFT($B155,LEN($B155)-6),G157:G$209)</f>
        <v>103295.40145985401</v>
      </c>
      <c r="H155" s="137">
        <f>SUMIF($A157:$A$209,LEFT($B155,LEN($B155)-6),H157:H$209)</f>
        <v>111507.78588807788</v>
      </c>
      <c r="I155" s="137">
        <f>SUMIF($A157:$A$209,LEFT($B155,LEN($B155)-6),I157:I$209)</f>
        <v>106441.48418491484</v>
      </c>
      <c r="J155" s="137">
        <f>SUMIF($A157:$A$209,LEFT($B155,LEN($B155)-6),J157:J$209)</f>
        <v>103642.3698296837</v>
      </c>
      <c r="K155" s="137">
        <f>SUMIF($A157:$A$209,LEFT($B155,LEN($B155)-6),K157:K$209)</f>
        <v>103260.8176307268</v>
      </c>
      <c r="L155" s="137">
        <f>SUMIF($A157:$A$209,LEFT($B155,LEN($B155)-6),L157:L$209)</f>
        <v>108402.37069512195</v>
      </c>
      <c r="M155" s="137">
        <f>SUMIF($A157:$A$209,LEFT($B155,LEN($B155)-6),M157:M$209)</f>
        <v>110286.9268292683</v>
      </c>
      <c r="N155" s="137">
        <f>SUMIF($A157:$A$209,LEFT($B155,LEN($B155)-6),N157:N$209)</f>
        <v>110721.16788321167</v>
      </c>
      <c r="O155" s="137">
        <f>SUMIF($A157:$A$209,LEFT($B155,LEN($B155)-6),O157:O$209)</f>
        <v>113950.24330900247</v>
      </c>
      <c r="P155" s="137">
        <f>SUMIF($A157:$A$209,LEFT($B155,LEN($B155)-6),P157:P$209)</f>
        <v>122789.0510948905</v>
      </c>
      <c r="Q155" s="137">
        <f>SUMIF($A157:$A$209,LEFT($B155,LEN($B155)-6),Q157:Q$209)</f>
        <v>127853.59340702418</v>
      </c>
      <c r="R155" s="137">
        <f>SUMIF($A157:$A$209,LEFT($B155,LEN($B155)-6),R157:R$209)</f>
        <v>127283.00923109445</v>
      </c>
      <c r="S155" s="137">
        <f>SUMIF($A157:$A$209,LEFT($B155,LEN($B155)-6),S157:S$209)</f>
        <v>126053.08408068541</v>
      </c>
      <c r="T155" s="137">
        <f>SUMIF($A157:$A$209,LEFT($B155,LEN($B155)-6),T157:T$209)</f>
        <v>127451.72743856699</v>
      </c>
      <c r="U155" s="137">
        <f>SUMIF($A157:$A$209,LEFT($B155,LEN($B155)-6),U157:U$209)</f>
        <v>129336.43074100133</v>
      </c>
      <c r="V155" s="137">
        <f>SUMIF($A157:$A$209,LEFT($B155,LEN($B155)-6),V157:V$209)</f>
        <v>130233.07017749283</v>
      </c>
    </row>
    <row r="156" spans="1:22" s="113" customFormat="1" x14ac:dyDescent="0.3">
      <c r="A156" s="115" t="s">
        <v>190</v>
      </c>
      <c r="B156" s="115" t="s">
        <v>190</v>
      </c>
      <c r="C156" s="115" t="s">
        <v>191</v>
      </c>
      <c r="D156" s="138">
        <f>SUMIF($B157:$B$208,LEFT($B156,LEN($B156)-6),D157:D$208)</f>
        <v>11546.47201946472</v>
      </c>
      <c r="E156" s="138">
        <f>SUMIF($B157:$B$208,LEFT($B156,LEN($B156)-6),E157:E$208)</f>
        <v>12224.209245742091</v>
      </c>
      <c r="F156" s="138">
        <f>SUMIF($B157:$B$208,LEFT($B156,LEN($B156)-6),F157:F$208)</f>
        <v>13227.858880778589</v>
      </c>
      <c r="G156" s="138">
        <f>SUMIF($B157:$B$208,LEFT($B156,LEN($B156)-6),G157:G$208)</f>
        <v>12871.289537712897</v>
      </c>
      <c r="H156" s="138">
        <f>SUMIF($B157:$B$208,LEFT($B156,LEN($B156)-6),H157:H$208)</f>
        <v>13501.581508515817</v>
      </c>
      <c r="I156" s="138">
        <f>SUMIF($B157:$B$208,LEFT($B156,LEN($B156)-6),I157:I$208)</f>
        <v>13947.688564476884</v>
      </c>
      <c r="J156" s="138">
        <f>SUMIF($B157:$B$208,LEFT($B156,LEN($B156)-6),J157:J$208)</f>
        <v>14637.126520681268</v>
      </c>
      <c r="K156" s="138">
        <f>SUMIF($B157:$B$208,LEFT($B156,LEN($B156)-6),K157:K$208)</f>
        <v>15493.676116788325</v>
      </c>
      <c r="L156" s="138">
        <f>SUMIF($B157:$B$208,LEFT($B156,LEN($B156)-6),L157:L$208)</f>
        <v>15605.427329268292</v>
      </c>
      <c r="M156" s="138">
        <f>SUMIF($B157:$B$208,LEFT($B156,LEN($B156)-6),M157:M$208)</f>
        <v>15866.09756097561</v>
      </c>
      <c r="N156" s="138">
        <f>SUMIF($B157:$B$208,LEFT($B156,LEN($B156)-6),N157:N$208)</f>
        <v>16172.871046228713</v>
      </c>
      <c r="O156" s="138">
        <f>SUMIF($B157:$B$208,LEFT($B156,LEN($B156)-6),O157:O$208)</f>
        <v>16809.975669099756</v>
      </c>
      <c r="P156" s="138">
        <f>SUMIF($B157:$B$208,LEFT($B156,LEN($B156)-6),P157:P$208)</f>
        <v>16451.094890510951</v>
      </c>
      <c r="Q156" s="138">
        <f>SUMIF($B157:$B$208,LEFT($B156,LEN($B156)-6),Q157:Q$208)</f>
        <v>16907.85865132344</v>
      </c>
      <c r="R156" s="138">
        <f>SUMIF($B157:$B$208,LEFT($B156,LEN($B156)-6),R157:R$208)</f>
        <v>17012.582432071977</v>
      </c>
      <c r="S156" s="138">
        <f>SUMIF($B157:$B$208,LEFT($B156,LEN($B156)-6),S157:S$208)</f>
        <v>17291.412281606979</v>
      </c>
      <c r="T156" s="138">
        <f>SUMIF($B157:$B$208,LEFT($B156,LEN($B156)-6),T157:T$208)</f>
        <v>17104.804990860102</v>
      </c>
      <c r="U156" s="138">
        <f>SUMIF($B157:$B$208,LEFT($B156,LEN($B156)-6),U157:U$208)</f>
        <v>17332.280076798925</v>
      </c>
      <c r="V156" s="138">
        <f>SUMIF($B157:$B$208,LEFT($B156,LEN($B156)-6),V157:V$208)</f>
        <v>17435.647493837434</v>
      </c>
    </row>
    <row r="157" spans="1:22" s="113" customFormat="1" x14ac:dyDescent="0.3">
      <c r="A157" s="116" t="s">
        <v>189</v>
      </c>
      <c r="B157" s="116" t="s">
        <v>191</v>
      </c>
      <c r="C157" s="116" t="s">
        <v>192</v>
      </c>
      <c r="D157" s="139">
        <v>386.86131386861314</v>
      </c>
      <c r="E157" s="139">
        <v>348.7834549878346</v>
      </c>
      <c r="F157" s="139">
        <v>389.65936739659372</v>
      </c>
      <c r="G157" s="139">
        <v>380.41362530413625</v>
      </c>
      <c r="H157" s="139">
        <v>374.45255474452557</v>
      </c>
      <c r="I157" s="139">
        <v>389.29440389294405</v>
      </c>
      <c r="J157" s="139">
        <v>391.11922141119226</v>
      </c>
      <c r="K157" s="139">
        <v>371.87600000000003</v>
      </c>
      <c r="L157" s="139">
        <v>423.34804390243892</v>
      </c>
      <c r="M157" s="139">
        <v>393.53658536585368</v>
      </c>
      <c r="N157" s="139">
        <v>403.40632603406323</v>
      </c>
      <c r="O157" s="139">
        <v>377.12895377128956</v>
      </c>
      <c r="P157" s="139">
        <v>432.60340632603402</v>
      </c>
      <c r="Q157" s="139">
        <v>414.44688458690314</v>
      </c>
      <c r="R157" s="139">
        <v>409.92868458690481</v>
      </c>
      <c r="S157" s="139">
        <v>389.17812660605659</v>
      </c>
      <c r="T157" s="139">
        <v>385.63722660605657</v>
      </c>
      <c r="U157" s="139">
        <v>382.09632660605661</v>
      </c>
      <c r="V157" s="139">
        <v>389.17812660605659</v>
      </c>
    </row>
    <row r="158" spans="1:22" s="113" customFormat="1" x14ac:dyDescent="0.3">
      <c r="A158" s="116" t="s">
        <v>189</v>
      </c>
      <c r="B158" s="116" t="s">
        <v>191</v>
      </c>
      <c r="C158" s="116" t="s">
        <v>193</v>
      </c>
      <c r="D158" s="139">
        <v>2372.3844282238442</v>
      </c>
      <c r="E158" s="139">
        <v>2635.4014598540148</v>
      </c>
      <c r="F158" s="139">
        <v>2464.2335766423362</v>
      </c>
      <c r="G158" s="139">
        <v>2271.2895377128957</v>
      </c>
      <c r="H158" s="139">
        <v>2486.8613138686133</v>
      </c>
      <c r="I158" s="139">
        <v>2920.8029197080295</v>
      </c>
      <c r="J158" s="139">
        <v>3267.6399026763993</v>
      </c>
      <c r="K158" s="139">
        <v>3667.5540000000005</v>
      </c>
      <c r="L158" s="139">
        <v>3969.7046487804878</v>
      </c>
      <c r="M158" s="139">
        <v>3920.2439024390246</v>
      </c>
      <c r="N158" s="139">
        <v>4314.9635036496356</v>
      </c>
      <c r="O158" s="139">
        <v>4740.0243309002435</v>
      </c>
      <c r="P158" s="139">
        <v>4481.6301703163017</v>
      </c>
      <c r="Q158" s="139">
        <v>4870.3323988679385</v>
      </c>
      <c r="R158" s="139">
        <v>4892.5793173098255</v>
      </c>
      <c r="S158" s="139">
        <v>4921.4279796808814</v>
      </c>
      <c r="T158" s="139">
        <v>4618.3287482779688</v>
      </c>
      <c r="U158" s="139">
        <v>4520.3678937517361</v>
      </c>
      <c r="V158" s="139">
        <v>4507.6653177397793</v>
      </c>
    </row>
    <row r="159" spans="1:22" s="113" customFormat="1" x14ac:dyDescent="0.3">
      <c r="A159" s="116" t="s">
        <v>189</v>
      </c>
      <c r="B159" s="116" t="s">
        <v>191</v>
      </c>
      <c r="C159" s="116" t="s">
        <v>194</v>
      </c>
      <c r="D159" s="139">
        <v>172.01946472019466</v>
      </c>
      <c r="E159" s="139">
        <v>177.98053527980537</v>
      </c>
      <c r="F159" s="139">
        <v>177.98053527980537</v>
      </c>
      <c r="G159" s="139">
        <v>152.06812652068126</v>
      </c>
      <c r="H159" s="139">
        <v>48.053527980535286</v>
      </c>
      <c r="I159" s="139">
        <v>42.579075425790762</v>
      </c>
      <c r="J159" s="139">
        <v>119.95133819951339</v>
      </c>
      <c r="K159" s="139">
        <v>109</v>
      </c>
      <c r="L159" s="139">
        <v>115.85365853658537</v>
      </c>
      <c r="M159" s="139">
        <v>109.75609756097562</v>
      </c>
      <c r="N159" s="139">
        <v>109.48905109489051</v>
      </c>
      <c r="O159" s="139">
        <v>109.36739659367396</v>
      </c>
      <c r="P159" s="139">
        <v>142.33576642335768</v>
      </c>
      <c r="Q159" s="139">
        <v>129.48986543406946</v>
      </c>
      <c r="R159" s="139">
        <v>128.13640669854735</v>
      </c>
      <c r="S159" s="139">
        <v>128.9356963461278</v>
      </c>
      <c r="T159" s="139">
        <v>129.76555584648526</v>
      </c>
      <c r="U159" s="139">
        <v>130.60249105461943</v>
      </c>
      <c r="V159" s="139">
        <v>131.44218036120327</v>
      </c>
    </row>
    <row r="160" spans="1:22" s="113" customFormat="1" x14ac:dyDescent="0.3">
      <c r="A160" s="116" t="s">
        <v>189</v>
      </c>
      <c r="B160" s="116" t="s">
        <v>191</v>
      </c>
      <c r="C160" s="116" t="s">
        <v>195</v>
      </c>
      <c r="D160" s="139">
        <v>84.549878345498783</v>
      </c>
      <c r="E160" s="139">
        <v>116.54501216545013</v>
      </c>
      <c r="F160" s="139">
        <v>100.36496350364965</v>
      </c>
      <c r="G160" s="139">
        <v>121.65450121654501</v>
      </c>
      <c r="H160" s="139">
        <v>100.97323600973236</v>
      </c>
      <c r="I160" s="139">
        <v>96.107055961070571</v>
      </c>
      <c r="J160" s="139">
        <v>10.705596107055962</v>
      </c>
      <c r="K160" s="139">
        <v>0.83576642335766138</v>
      </c>
      <c r="L160" s="139">
        <v>1.9353658536585385</v>
      </c>
      <c r="M160" s="139">
        <v>3.1707317073170742</v>
      </c>
      <c r="N160" s="139">
        <v>5.3527980535279802</v>
      </c>
      <c r="O160" s="139">
        <v>14.111922141119223</v>
      </c>
      <c r="P160" s="139">
        <v>23.114355231143552</v>
      </c>
      <c r="Q160" s="139">
        <v>8.1063552311435565</v>
      </c>
      <c r="R160" s="139">
        <v>8.1063552311435565</v>
      </c>
      <c r="S160" s="139">
        <v>8.1063552311435565</v>
      </c>
      <c r="T160" s="139">
        <v>8.1063552311435565</v>
      </c>
      <c r="U160" s="139">
        <v>8.1063552311435565</v>
      </c>
      <c r="V160" s="139">
        <v>8.1063552311435565</v>
      </c>
    </row>
    <row r="161" spans="1:22" s="113" customFormat="1" x14ac:dyDescent="0.3">
      <c r="A161" s="116" t="s">
        <v>189</v>
      </c>
      <c r="B161" s="116" t="s">
        <v>191</v>
      </c>
      <c r="C161" s="116" t="s">
        <v>196</v>
      </c>
      <c r="D161" s="139">
        <v>233.9416058394161</v>
      </c>
      <c r="E161" s="139">
        <v>186.61800486618006</v>
      </c>
      <c r="F161" s="139">
        <v>174.57420924574211</v>
      </c>
      <c r="G161" s="139">
        <v>302.18978102189783</v>
      </c>
      <c r="H161" s="139">
        <v>159.36739659367399</v>
      </c>
      <c r="I161" s="139">
        <v>181.26520681265208</v>
      </c>
      <c r="J161" s="139">
        <v>168.99999999999997</v>
      </c>
      <c r="K161" s="139">
        <v>245.09732360097325</v>
      </c>
      <c r="L161" s="139">
        <v>290.2439024390244</v>
      </c>
      <c r="M161" s="139">
        <v>251.34146341463415</v>
      </c>
      <c r="N161" s="139">
        <v>317.39659367396592</v>
      </c>
      <c r="O161" s="139">
        <v>230.90024330900246</v>
      </c>
      <c r="P161" s="139">
        <v>269.95133819951343</v>
      </c>
      <c r="Q161" s="139">
        <v>210.1882196565216</v>
      </c>
      <c r="R161" s="139">
        <v>219.29517271904047</v>
      </c>
      <c r="S161" s="139">
        <v>236.87116683278279</v>
      </c>
      <c r="T161" s="139">
        <v>267.94675525781474</v>
      </c>
      <c r="U161" s="139">
        <v>269.69693904289454</v>
      </c>
      <c r="V161" s="139">
        <v>272.06851035983578</v>
      </c>
    </row>
    <row r="162" spans="1:22" s="113" customFormat="1" x14ac:dyDescent="0.3">
      <c r="A162" s="116" t="s">
        <v>189</v>
      </c>
      <c r="B162" s="116" t="s">
        <v>191</v>
      </c>
      <c r="C162" s="116" t="s">
        <v>197</v>
      </c>
      <c r="D162" s="139">
        <v>565.93673965936739</v>
      </c>
      <c r="E162" s="139">
        <v>490.99756690997566</v>
      </c>
      <c r="F162" s="139">
        <v>582.48175182481748</v>
      </c>
      <c r="G162" s="139">
        <v>550.48661800486616</v>
      </c>
      <c r="H162" s="139">
        <v>619.46472019464727</v>
      </c>
      <c r="I162" s="139">
        <v>649.27007299270088</v>
      </c>
      <c r="J162" s="139">
        <v>638.68613138686135</v>
      </c>
      <c r="K162" s="139">
        <v>317.30600000000004</v>
      </c>
      <c r="L162" s="139">
        <v>0</v>
      </c>
      <c r="M162" s="139">
        <v>0</v>
      </c>
      <c r="N162" s="139">
        <v>0</v>
      </c>
      <c r="O162" s="139">
        <v>0</v>
      </c>
      <c r="P162" s="139">
        <v>0</v>
      </c>
      <c r="Q162" s="139">
        <v>0</v>
      </c>
      <c r="R162" s="139">
        <v>0</v>
      </c>
      <c r="S162" s="139">
        <v>0</v>
      </c>
      <c r="T162" s="139">
        <v>0</v>
      </c>
      <c r="U162" s="139">
        <v>0</v>
      </c>
      <c r="V162" s="139">
        <v>0</v>
      </c>
    </row>
    <row r="163" spans="1:22" s="113" customFormat="1" x14ac:dyDescent="0.3">
      <c r="A163" s="116" t="s">
        <v>189</v>
      </c>
      <c r="B163" s="116" t="s">
        <v>191</v>
      </c>
      <c r="C163" s="116" t="s">
        <v>198</v>
      </c>
      <c r="D163" s="139">
        <v>0</v>
      </c>
      <c r="E163" s="139">
        <v>0</v>
      </c>
      <c r="F163" s="139">
        <v>0</v>
      </c>
      <c r="G163" s="139">
        <v>0</v>
      </c>
      <c r="H163" s="139">
        <v>0</v>
      </c>
      <c r="I163" s="139">
        <v>0</v>
      </c>
      <c r="J163" s="139">
        <v>0</v>
      </c>
      <c r="K163" s="139">
        <v>0</v>
      </c>
      <c r="L163" s="139">
        <v>0</v>
      </c>
      <c r="M163" s="139">
        <v>0</v>
      </c>
      <c r="N163" s="139">
        <v>0</v>
      </c>
      <c r="O163" s="139">
        <v>0</v>
      </c>
      <c r="P163" s="139">
        <v>0</v>
      </c>
      <c r="Q163" s="139">
        <v>0</v>
      </c>
      <c r="R163" s="139">
        <v>0</v>
      </c>
      <c r="S163" s="139">
        <v>0</v>
      </c>
      <c r="T163" s="139">
        <v>0</v>
      </c>
      <c r="U163" s="139">
        <v>0</v>
      </c>
      <c r="V163" s="139">
        <v>0</v>
      </c>
    </row>
    <row r="164" spans="1:22" s="113" customFormat="1" x14ac:dyDescent="0.3">
      <c r="A164" s="116" t="s">
        <v>189</v>
      </c>
      <c r="B164" s="116" t="s">
        <v>191</v>
      </c>
      <c r="C164" s="116" t="s">
        <v>199</v>
      </c>
      <c r="D164" s="139">
        <v>1943.5523114355231</v>
      </c>
      <c r="E164" s="139">
        <v>1813.6253041362531</v>
      </c>
      <c r="F164" s="139">
        <v>2029.9270072992704</v>
      </c>
      <c r="G164" s="139">
        <v>1547.4452554744526</v>
      </c>
      <c r="H164" s="139">
        <v>1983.0900243309002</v>
      </c>
      <c r="I164" s="139">
        <v>1931.7518248175186</v>
      </c>
      <c r="J164" s="139">
        <v>1964.8418491484188</v>
      </c>
      <c r="K164" s="139">
        <v>1954.547</v>
      </c>
      <c r="L164" s="139">
        <v>1904.4747585365856</v>
      </c>
      <c r="M164" s="139">
        <v>1882.6829268292684</v>
      </c>
      <c r="N164" s="139">
        <v>1908.1508515815087</v>
      </c>
      <c r="O164" s="139">
        <v>1887.1046228710461</v>
      </c>
      <c r="P164" s="139">
        <v>1896.9586374695866</v>
      </c>
      <c r="Q164" s="139">
        <v>1875.4482026869778</v>
      </c>
      <c r="R164" s="139">
        <v>1863.9062026869576</v>
      </c>
      <c r="S164" s="139">
        <v>1859.266202686965</v>
      </c>
      <c r="T164" s="139">
        <v>1840.7062026869582</v>
      </c>
      <c r="U164" s="139">
        <v>1836.0952026869566</v>
      </c>
      <c r="V164" s="139">
        <v>1824.9418026869728</v>
      </c>
    </row>
    <row r="165" spans="1:22" s="113" customFormat="1" x14ac:dyDescent="0.3">
      <c r="A165" s="116" t="s">
        <v>189</v>
      </c>
      <c r="B165" s="116" t="s">
        <v>191</v>
      </c>
      <c r="C165" s="116" t="s">
        <v>200</v>
      </c>
      <c r="D165" s="139">
        <v>1757.6642335766423</v>
      </c>
      <c r="E165" s="139">
        <v>2527.1289537712901</v>
      </c>
      <c r="F165" s="139">
        <v>3075.5474452554745</v>
      </c>
      <c r="G165" s="139">
        <v>2839.4160583941607</v>
      </c>
      <c r="H165" s="139">
        <v>2919.4647201946477</v>
      </c>
      <c r="I165" s="139">
        <v>2837.2262773722628</v>
      </c>
      <c r="J165" s="139">
        <v>2950.8515815085166</v>
      </c>
      <c r="K165" s="139">
        <v>2940.6310000000003</v>
      </c>
      <c r="L165" s="139">
        <v>3012.6259902439024</v>
      </c>
      <c r="M165" s="139">
        <v>3177.8048780487802</v>
      </c>
      <c r="N165" s="139">
        <v>3190.0243309002431</v>
      </c>
      <c r="O165" s="139">
        <v>3272.627737226278</v>
      </c>
      <c r="P165" s="139">
        <v>3157.0559610705595</v>
      </c>
      <c r="Q165" s="139">
        <v>3233.1153322046471</v>
      </c>
      <c r="R165" s="139">
        <v>3243.7499618913585</v>
      </c>
      <c r="S165" s="139">
        <v>3249.2225667906678</v>
      </c>
      <c r="T165" s="139">
        <v>3251.5248448404036</v>
      </c>
      <c r="U165" s="139">
        <v>3243.341240095916</v>
      </c>
      <c r="V165" s="139">
        <v>3261.5212929577174</v>
      </c>
    </row>
    <row r="166" spans="1:22" s="113" customFormat="1" x14ac:dyDescent="0.3">
      <c r="A166" s="116" t="s">
        <v>189</v>
      </c>
      <c r="B166" s="116" t="s">
        <v>191</v>
      </c>
      <c r="C166" s="116" t="s">
        <v>201</v>
      </c>
      <c r="D166" s="139">
        <v>2223.9659367396594</v>
      </c>
      <c r="E166" s="139">
        <v>2382.9683698296835</v>
      </c>
      <c r="F166" s="139">
        <v>2450.0000000000005</v>
      </c>
      <c r="G166" s="139">
        <v>2652.3114355231141</v>
      </c>
      <c r="H166" s="139">
        <v>2695.0121654501222</v>
      </c>
      <c r="I166" s="139">
        <v>2982.968369829684</v>
      </c>
      <c r="J166" s="139">
        <v>3068.6131386861312</v>
      </c>
      <c r="K166" s="139">
        <v>3523.0000000000009</v>
      </c>
      <c r="L166" s="139">
        <v>3271.9609756097561</v>
      </c>
      <c r="M166" s="139">
        <v>3352.9268292682923</v>
      </c>
      <c r="N166" s="139">
        <v>3300.9732360097332</v>
      </c>
      <c r="O166" s="139">
        <v>3941.1192214111929</v>
      </c>
      <c r="P166" s="139">
        <v>3931.7518248175179</v>
      </c>
      <c r="Q166" s="139">
        <v>3910.5864725609517</v>
      </c>
      <c r="R166" s="139">
        <v>3931.5569203297841</v>
      </c>
      <c r="S166" s="139">
        <v>3968.1817175480778</v>
      </c>
      <c r="T166" s="139">
        <v>3985.9339359273922</v>
      </c>
      <c r="U166" s="139">
        <v>4268.0191360086619</v>
      </c>
      <c r="V166" s="139">
        <v>4299.5781945227054</v>
      </c>
    </row>
    <row r="167" spans="1:22" s="113" customFormat="1" x14ac:dyDescent="0.3">
      <c r="A167" s="116" t="s">
        <v>189</v>
      </c>
      <c r="B167" s="116" t="s">
        <v>191</v>
      </c>
      <c r="C167" s="116" t="s">
        <v>202</v>
      </c>
      <c r="D167" s="139">
        <v>210.46228710462287</v>
      </c>
      <c r="E167" s="139">
        <v>93.673965936739663</v>
      </c>
      <c r="F167" s="139">
        <v>29.197080291970806</v>
      </c>
      <c r="G167" s="139">
        <v>26.763990267639905</v>
      </c>
      <c r="H167" s="139">
        <v>0</v>
      </c>
      <c r="I167" s="139">
        <v>0</v>
      </c>
      <c r="J167" s="139">
        <v>25.790754257907544</v>
      </c>
      <c r="K167" s="139">
        <v>26.399026763990268</v>
      </c>
      <c r="L167" s="139">
        <v>30.487804878048781</v>
      </c>
      <c r="M167" s="139">
        <v>30.487804878048781</v>
      </c>
      <c r="N167" s="139">
        <v>32.116788321167881</v>
      </c>
      <c r="O167" s="139">
        <v>30.04866180048662</v>
      </c>
      <c r="P167" s="139">
        <v>30.04866180048662</v>
      </c>
      <c r="Q167" s="139">
        <v>30.300835713530098</v>
      </c>
      <c r="R167" s="139">
        <v>30.300835713530098</v>
      </c>
      <c r="S167" s="139">
        <v>30.300835713530098</v>
      </c>
      <c r="T167" s="139">
        <v>30.300835713530098</v>
      </c>
      <c r="U167" s="139">
        <v>30.300835713530098</v>
      </c>
      <c r="V167" s="139">
        <v>30.300835713530098</v>
      </c>
    </row>
    <row r="168" spans="1:22" s="113" customFormat="1" x14ac:dyDescent="0.3">
      <c r="A168" s="116" t="s">
        <v>189</v>
      </c>
      <c r="B168" s="116" t="s">
        <v>191</v>
      </c>
      <c r="C168" s="116" t="s">
        <v>203</v>
      </c>
      <c r="D168" s="139">
        <v>1179.0754257907543</v>
      </c>
      <c r="E168" s="139">
        <v>1094.2822384428225</v>
      </c>
      <c r="F168" s="139">
        <v>1041.3625304136253</v>
      </c>
      <c r="G168" s="139">
        <v>913.99026763990264</v>
      </c>
      <c r="H168" s="139">
        <v>1008.3941605839418</v>
      </c>
      <c r="I168" s="139">
        <v>821.65450121654499</v>
      </c>
      <c r="J168" s="139">
        <v>951.8248175182481</v>
      </c>
      <c r="K168" s="139">
        <v>1119.46</v>
      </c>
      <c r="L168" s="139">
        <v>1488.1870414634147</v>
      </c>
      <c r="M168" s="139">
        <v>1638.7804878048785</v>
      </c>
      <c r="N168" s="139">
        <v>1525.6690997566909</v>
      </c>
      <c r="O168" s="139">
        <v>1213.7469586374698</v>
      </c>
      <c r="P168" s="139">
        <v>969.95133819951354</v>
      </c>
      <c r="Q168" s="139">
        <v>1070.5089145933894</v>
      </c>
      <c r="R168" s="139">
        <v>1172.6074051175192</v>
      </c>
      <c r="S168" s="139">
        <v>1416.5064643833809</v>
      </c>
      <c r="T168" s="139">
        <v>1511.8393606849818</v>
      </c>
      <c r="U168" s="139">
        <v>1588.0784868200419</v>
      </c>
      <c r="V168" s="139">
        <v>1650.6297078711225</v>
      </c>
    </row>
    <row r="169" spans="1:22" s="113" customFormat="1" x14ac:dyDescent="0.3">
      <c r="A169" s="116" t="s">
        <v>189</v>
      </c>
      <c r="B169" s="116" t="s">
        <v>191</v>
      </c>
      <c r="C169" s="116" t="s">
        <v>204</v>
      </c>
      <c r="D169" s="139">
        <v>416.05839416058399</v>
      </c>
      <c r="E169" s="139">
        <v>356.20437956204381</v>
      </c>
      <c r="F169" s="139">
        <v>712.53041362530405</v>
      </c>
      <c r="G169" s="139">
        <v>1113.2603406326034</v>
      </c>
      <c r="H169" s="139">
        <v>1106.4476885644769</v>
      </c>
      <c r="I169" s="139">
        <v>1094.7688564476887</v>
      </c>
      <c r="J169" s="139">
        <v>1078.1021897810219</v>
      </c>
      <c r="K169" s="139">
        <v>1217.97</v>
      </c>
      <c r="L169" s="139">
        <v>1096.6051390243904</v>
      </c>
      <c r="M169" s="139">
        <v>1105.3658536585367</v>
      </c>
      <c r="N169" s="139">
        <v>1065.3284671532847</v>
      </c>
      <c r="O169" s="139">
        <v>993.79562043795625</v>
      </c>
      <c r="P169" s="139">
        <v>1115.6934306569344</v>
      </c>
      <c r="Q169" s="139">
        <v>1155.3351697873691</v>
      </c>
      <c r="R169" s="139">
        <v>1112.4151697873685</v>
      </c>
      <c r="S169" s="139">
        <v>1083.4151697873688</v>
      </c>
      <c r="T169" s="139">
        <v>1074.7151697873687</v>
      </c>
      <c r="U169" s="139">
        <v>1055.5751697873691</v>
      </c>
      <c r="V169" s="139">
        <v>1060.2151697873692</v>
      </c>
    </row>
    <row r="170" spans="1:22" s="113" customFormat="1" x14ac:dyDescent="0.3">
      <c r="A170" s="116" t="s">
        <v>189</v>
      </c>
      <c r="B170" s="116" t="s">
        <v>191</v>
      </c>
      <c r="C170" s="116" t="s">
        <v>205</v>
      </c>
      <c r="D170" s="139">
        <v>0</v>
      </c>
      <c r="E170" s="139">
        <v>0</v>
      </c>
      <c r="F170" s="139">
        <v>0</v>
      </c>
      <c r="G170" s="139">
        <v>0</v>
      </c>
      <c r="H170" s="139">
        <v>0</v>
      </c>
      <c r="I170" s="139">
        <v>0</v>
      </c>
      <c r="J170" s="139">
        <v>0</v>
      </c>
      <c r="K170" s="139">
        <v>0</v>
      </c>
      <c r="L170" s="139">
        <v>0</v>
      </c>
      <c r="M170" s="139">
        <v>0</v>
      </c>
      <c r="N170" s="139">
        <v>0</v>
      </c>
      <c r="O170" s="139">
        <v>0</v>
      </c>
      <c r="P170" s="139">
        <v>0</v>
      </c>
      <c r="Q170" s="139">
        <v>0</v>
      </c>
      <c r="R170" s="139">
        <v>0</v>
      </c>
      <c r="S170" s="139">
        <v>0</v>
      </c>
      <c r="T170" s="139">
        <v>0</v>
      </c>
      <c r="U170" s="139">
        <v>0</v>
      </c>
      <c r="V170" s="139">
        <v>0</v>
      </c>
    </row>
    <row r="171" spans="1:22" s="113" customFormat="1" x14ac:dyDescent="0.3">
      <c r="A171" s="115" t="s">
        <v>206</v>
      </c>
      <c r="B171" s="115" t="s">
        <v>206</v>
      </c>
      <c r="C171" s="115" t="s">
        <v>207</v>
      </c>
      <c r="D171" s="138">
        <f>SUMIF($B172:$B$208,LEFT($B171,LEN($B171)-6),D172:D$208)</f>
        <v>18987.712895377132</v>
      </c>
      <c r="E171" s="138">
        <f>SUMIF($B172:$B$208,LEFT($B171,LEN($B171)-6),E172:E$208)</f>
        <v>18376.763990267638</v>
      </c>
      <c r="F171" s="138">
        <f>SUMIF($B172:$B$208,LEFT($B171,LEN($B171)-6),F172:F$208)</f>
        <v>19001.216545012165</v>
      </c>
      <c r="G171" s="138">
        <f>SUMIF($B172:$B$208,LEFT($B171,LEN($B171)-6),G172:G$208)</f>
        <v>19550.243309002435</v>
      </c>
      <c r="H171" s="138">
        <f>SUMIF($B172:$B$208,LEFT($B171,LEN($B171)-6),H172:H$208)</f>
        <v>20539.781021897812</v>
      </c>
      <c r="I171" s="138">
        <f>SUMIF($B172:$B$208,LEFT($B171,LEN($B171)-6),I172:I$208)</f>
        <v>21550.608272506081</v>
      </c>
      <c r="J171" s="138">
        <f>SUMIF($B172:$B$208,LEFT($B171,LEN($B171)-6),J172:J$208)</f>
        <v>20919.343065693432</v>
      </c>
      <c r="K171" s="138">
        <f>SUMIF($B172:$B$208,LEFT($B171,LEN($B171)-6),K172:K$208)</f>
        <v>21261.27117761557</v>
      </c>
      <c r="L171" s="138">
        <f>SUMIF($B172:$B$208,LEFT($B171,LEN($B171)-6),L172:L$208)</f>
        <v>22397.415292682927</v>
      </c>
      <c r="M171" s="138">
        <f>SUMIF($B172:$B$208,LEFT($B171,LEN($B171)-6),M172:M$208)</f>
        <v>23190.975609756097</v>
      </c>
      <c r="N171" s="138">
        <f>SUMIF($B172:$B$208,LEFT($B171,LEN($B171)-6),N172:N$208)</f>
        <v>22784.91484184915</v>
      </c>
      <c r="O171" s="138">
        <f>SUMIF($B172:$B$208,LEFT($B171,LEN($B171)-6),O172:O$208)</f>
        <v>24195.49878345499</v>
      </c>
      <c r="P171" s="138">
        <f>SUMIF($B172:$B$208,LEFT($B171,LEN($B171)-6),P172:P$208)</f>
        <v>26232.603406326038</v>
      </c>
      <c r="Q171" s="138">
        <f>SUMIF($B172:$B$208,LEFT($B171,LEN($B171)-6),Q172:Q$208)</f>
        <v>25424.210417361617</v>
      </c>
      <c r="R171" s="138">
        <f>SUMIF($B172:$B$208,LEFT($B171,LEN($B171)-6),R172:R$208)</f>
        <v>24600.271043032786</v>
      </c>
      <c r="S171" s="138">
        <f>SUMIF($B172:$B$208,LEFT($B171,LEN($B171)-6),S172:S$208)</f>
        <v>24751.004433409616</v>
      </c>
      <c r="T171" s="138">
        <f>SUMIF($B172:$B$208,LEFT($B171,LEN($B171)-6),T172:T$208)</f>
        <v>25532.610471333006</v>
      </c>
      <c r="U171" s="138">
        <f>SUMIF($B172:$B$208,LEFT($B171,LEN($B171)-6),U172:U$208)</f>
        <v>25826.424934426203</v>
      </c>
      <c r="V171" s="138">
        <f>SUMIF($B172:$B$208,LEFT($B171,LEN($B171)-6),V172:V$208)</f>
        <v>26040.791808031419</v>
      </c>
    </row>
    <row r="172" spans="1:22" s="113" customFormat="1" x14ac:dyDescent="0.3">
      <c r="A172" s="116" t="s">
        <v>189</v>
      </c>
      <c r="B172" s="116" t="s">
        <v>207</v>
      </c>
      <c r="C172" s="116" t="s">
        <v>208</v>
      </c>
      <c r="D172" s="139">
        <v>24.330900243309003</v>
      </c>
      <c r="E172" s="139">
        <v>24.330900243309003</v>
      </c>
      <c r="F172" s="139">
        <v>24.330900243309003</v>
      </c>
      <c r="G172" s="139">
        <v>24.330900243309003</v>
      </c>
      <c r="H172" s="139">
        <v>24.330900243309003</v>
      </c>
      <c r="I172" s="139">
        <v>23.114355231143552</v>
      </c>
      <c r="J172" s="139">
        <v>25.547445255474454</v>
      </c>
      <c r="K172" s="139">
        <v>24.330900243309003</v>
      </c>
      <c r="L172" s="139">
        <v>4.2883414634146337</v>
      </c>
      <c r="M172" s="139">
        <v>0</v>
      </c>
      <c r="N172" s="139">
        <v>0</v>
      </c>
      <c r="O172" s="139">
        <v>0</v>
      </c>
      <c r="P172" s="139">
        <v>0</v>
      </c>
      <c r="Q172" s="139">
        <v>0</v>
      </c>
      <c r="R172" s="139">
        <v>0</v>
      </c>
      <c r="S172" s="139">
        <v>0</v>
      </c>
      <c r="T172" s="139">
        <v>0</v>
      </c>
      <c r="U172" s="139">
        <v>0</v>
      </c>
      <c r="V172" s="139">
        <v>0</v>
      </c>
    </row>
    <row r="173" spans="1:22" s="113" customFormat="1" x14ac:dyDescent="0.3">
      <c r="A173" s="116" t="s">
        <v>189</v>
      </c>
      <c r="B173" s="116" t="s">
        <v>207</v>
      </c>
      <c r="C173" s="116" t="s">
        <v>209</v>
      </c>
      <c r="D173" s="139">
        <v>926.39902676399026</v>
      </c>
      <c r="E173" s="139">
        <v>791.11922141119226</v>
      </c>
      <c r="F173" s="139">
        <v>753.8929440389295</v>
      </c>
      <c r="G173" s="139">
        <v>678.58880778588809</v>
      </c>
      <c r="H173" s="139">
        <v>728.34549878345513</v>
      </c>
      <c r="I173" s="139">
        <v>690.75425790754252</v>
      </c>
      <c r="J173" s="139">
        <v>763.01703163017044</v>
      </c>
      <c r="K173" s="139">
        <v>692.11800000000017</v>
      </c>
      <c r="L173" s="139">
        <v>687.32833170731715</v>
      </c>
      <c r="M173" s="139">
        <v>961.82926829268308</v>
      </c>
      <c r="N173" s="139">
        <v>832.23844282238451</v>
      </c>
      <c r="O173" s="139">
        <v>871.53284671532845</v>
      </c>
      <c r="P173" s="139">
        <v>681.50851581508527</v>
      </c>
      <c r="Q173" s="139">
        <v>616.62963194398253</v>
      </c>
      <c r="R173" s="139">
        <v>632.83038266819187</v>
      </c>
      <c r="S173" s="139">
        <v>673.04885586134048</v>
      </c>
      <c r="T173" s="139">
        <v>724.78263452458771</v>
      </c>
      <c r="U173" s="139">
        <v>748.50576122582174</v>
      </c>
      <c r="V173" s="139">
        <v>763.78116014735701</v>
      </c>
    </row>
    <row r="174" spans="1:22" s="113" customFormat="1" x14ac:dyDescent="0.3">
      <c r="A174" s="116" t="s">
        <v>189</v>
      </c>
      <c r="B174" s="116" t="s">
        <v>207</v>
      </c>
      <c r="C174" s="116" t="s">
        <v>210</v>
      </c>
      <c r="D174" s="139">
        <v>0</v>
      </c>
      <c r="E174" s="139">
        <v>0</v>
      </c>
      <c r="F174" s="139">
        <v>0</v>
      </c>
      <c r="G174" s="139">
        <v>0</v>
      </c>
      <c r="H174" s="139">
        <v>0</v>
      </c>
      <c r="I174" s="139">
        <v>0</v>
      </c>
      <c r="J174" s="139">
        <v>0</v>
      </c>
      <c r="K174" s="139">
        <v>0</v>
      </c>
      <c r="L174" s="139">
        <v>0</v>
      </c>
      <c r="M174" s="139">
        <v>0</v>
      </c>
      <c r="N174" s="139">
        <v>0</v>
      </c>
      <c r="O174" s="139">
        <v>0</v>
      </c>
      <c r="P174" s="139">
        <v>0</v>
      </c>
      <c r="Q174" s="139">
        <v>0</v>
      </c>
      <c r="R174" s="139">
        <v>0</v>
      </c>
      <c r="S174" s="139">
        <v>0</v>
      </c>
      <c r="T174" s="139">
        <v>0</v>
      </c>
      <c r="U174" s="139">
        <v>0</v>
      </c>
      <c r="V174" s="139">
        <v>0</v>
      </c>
    </row>
    <row r="175" spans="1:22" s="113" customFormat="1" x14ac:dyDescent="0.3">
      <c r="A175" s="116" t="s">
        <v>189</v>
      </c>
      <c r="B175" s="116" t="s">
        <v>207</v>
      </c>
      <c r="C175" s="116" t="s">
        <v>211</v>
      </c>
      <c r="D175" s="139">
        <v>14705.231143552313</v>
      </c>
      <c r="E175" s="139">
        <v>14719.951338199513</v>
      </c>
      <c r="F175" s="139">
        <v>14971.16788321168</v>
      </c>
      <c r="G175" s="139">
        <v>15526.642335766426</v>
      </c>
      <c r="H175" s="139">
        <v>16073.114355231144</v>
      </c>
      <c r="I175" s="139">
        <v>16781.99513381995</v>
      </c>
      <c r="J175" s="139">
        <v>16313.260340632605</v>
      </c>
      <c r="K175" s="139">
        <v>16777.902457420925</v>
      </c>
      <c r="L175" s="139">
        <v>17686.570475609755</v>
      </c>
      <c r="M175" s="139">
        <v>17976.951219512193</v>
      </c>
      <c r="N175" s="139">
        <v>17689.05109489051</v>
      </c>
      <c r="O175" s="139">
        <v>18945.985401459857</v>
      </c>
      <c r="P175" s="139">
        <v>21179.805352798056</v>
      </c>
      <c r="Q175" s="139">
        <v>20441.630969138867</v>
      </c>
      <c r="R175" s="139">
        <v>19605.678200375365</v>
      </c>
      <c r="S175" s="139">
        <v>19732.273702910916</v>
      </c>
      <c r="T175" s="139">
        <v>20481.775514492463</v>
      </c>
      <c r="U175" s="139">
        <v>20753.380829293677</v>
      </c>
      <c r="V175" s="139">
        <v>20949.546472781181</v>
      </c>
    </row>
    <row r="176" spans="1:22" s="113" customFormat="1" x14ac:dyDescent="0.3">
      <c r="A176" s="116" t="s">
        <v>189</v>
      </c>
      <c r="B176" s="116" t="s">
        <v>207</v>
      </c>
      <c r="C176" s="116" t="s">
        <v>212</v>
      </c>
      <c r="D176" s="139">
        <v>0</v>
      </c>
      <c r="E176" s="139">
        <v>0</v>
      </c>
      <c r="F176" s="139">
        <v>0</v>
      </c>
      <c r="G176" s="139">
        <v>0</v>
      </c>
      <c r="H176" s="139">
        <v>0</v>
      </c>
      <c r="I176" s="139">
        <v>0</v>
      </c>
      <c r="J176" s="139">
        <v>0</v>
      </c>
      <c r="K176" s="139">
        <v>0</v>
      </c>
      <c r="L176" s="139">
        <v>0</v>
      </c>
      <c r="M176" s="139">
        <v>0</v>
      </c>
      <c r="N176" s="139">
        <v>0</v>
      </c>
      <c r="O176" s="139">
        <v>0</v>
      </c>
      <c r="P176" s="139">
        <v>0</v>
      </c>
      <c r="Q176" s="139">
        <v>0</v>
      </c>
      <c r="R176" s="139">
        <v>0</v>
      </c>
      <c r="S176" s="139">
        <v>0</v>
      </c>
      <c r="T176" s="139">
        <v>0</v>
      </c>
      <c r="U176" s="139">
        <v>0</v>
      </c>
      <c r="V176" s="139">
        <v>0</v>
      </c>
    </row>
    <row r="177" spans="1:22" s="113" customFormat="1" x14ac:dyDescent="0.3">
      <c r="A177" s="116" t="s">
        <v>189</v>
      </c>
      <c r="B177" s="116" t="s">
        <v>207</v>
      </c>
      <c r="C177" s="116" t="s">
        <v>213</v>
      </c>
      <c r="D177" s="139">
        <v>0</v>
      </c>
      <c r="E177" s="139">
        <v>0</v>
      </c>
      <c r="F177" s="139">
        <v>0</v>
      </c>
      <c r="G177" s="139">
        <v>0</v>
      </c>
      <c r="H177" s="139">
        <v>0</v>
      </c>
      <c r="I177" s="139">
        <v>0</v>
      </c>
      <c r="J177" s="139">
        <v>0</v>
      </c>
      <c r="K177" s="139">
        <v>0</v>
      </c>
      <c r="L177" s="139">
        <v>0</v>
      </c>
      <c r="M177" s="139">
        <v>0</v>
      </c>
      <c r="N177" s="139">
        <v>0</v>
      </c>
      <c r="O177" s="139">
        <v>0</v>
      </c>
      <c r="P177" s="139">
        <v>0</v>
      </c>
      <c r="Q177" s="139">
        <v>0</v>
      </c>
      <c r="R177" s="139">
        <v>0</v>
      </c>
      <c r="S177" s="139">
        <v>0</v>
      </c>
      <c r="T177" s="139">
        <v>0</v>
      </c>
      <c r="U177" s="139">
        <v>0</v>
      </c>
      <c r="V177" s="139">
        <v>0</v>
      </c>
    </row>
    <row r="178" spans="1:22" s="113" customFormat="1" x14ac:dyDescent="0.3">
      <c r="A178" s="116" t="s">
        <v>189</v>
      </c>
      <c r="B178" s="116" t="s">
        <v>207</v>
      </c>
      <c r="C178" s="116" t="s">
        <v>214</v>
      </c>
      <c r="D178" s="139">
        <v>3331.7518248175184</v>
      </c>
      <c r="E178" s="139">
        <v>2841.3625304136253</v>
      </c>
      <c r="F178" s="139">
        <v>3251.8248175182484</v>
      </c>
      <c r="G178" s="139">
        <v>3320.6812652068129</v>
      </c>
      <c r="H178" s="139">
        <v>3713.9902676399029</v>
      </c>
      <c r="I178" s="139">
        <v>4054.7445255474454</v>
      </c>
      <c r="J178" s="139">
        <v>3817.5182481751826</v>
      </c>
      <c r="K178" s="139">
        <v>3766.9198199513385</v>
      </c>
      <c r="L178" s="139">
        <v>4019.2281439024396</v>
      </c>
      <c r="M178" s="139">
        <v>4252.1951219512202</v>
      </c>
      <c r="N178" s="139">
        <v>4263.6253041362534</v>
      </c>
      <c r="O178" s="139">
        <v>4377.9805352798057</v>
      </c>
      <c r="P178" s="139">
        <v>4371.2895377128953</v>
      </c>
      <c r="Q178" s="139">
        <v>4365.9498162787695</v>
      </c>
      <c r="R178" s="139">
        <v>4361.7624599892279</v>
      </c>
      <c r="S178" s="139">
        <v>4345.6818746373592</v>
      </c>
      <c r="T178" s="139">
        <v>4326.0523223159526</v>
      </c>
      <c r="U178" s="139">
        <v>4324.5383439067045</v>
      </c>
      <c r="V178" s="139">
        <v>4327.4641751028776</v>
      </c>
    </row>
    <row r="179" spans="1:22" s="113" customFormat="1" x14ac:dyDescent="0.3">
      <c r="A179" s="116" t="s">
        <v>189</v>
      </c>
      <c r="B179" s="116" t="s">
        <v>207</v>
      </c>
      <c r="C179" s="116" t="s">
        <v>215</v>
      </c>
      <c r="D179" s="139">
        <v>0</v>
      </c>
      <c r="E179" s="139">
        <v>0</v>
      </c>
      <c r="F179" s="139">
        <v>0</v>
      </c>
      <c r="G179" s="139">
        <v>0</v>
      </c>
      <c r="H179" s="139">
        <v>0</v>
      </c>
      <c r="I179" s="139">
        <v>0</v>
      </c>
      <c r="J179" s="139">
        <v>0</v>
      </c>
      <c r="K179" s="139">
        <v>0</v>
      </c>
      <c r="L179" s="139">
        <v>0</v>
      </c>
      <c r="M179" s="139">
        <v>0</v>
      </c>
      <c r="N179" s="139">
        <v>0</v>
      </c>
      <c r="O179" s="139">
        <v>0</v>
      </c>
      <c r="P179" s="139">
        <v>0</v>
      </c>
      <c r="Q179" s="139">
        <v>0</v>
      </c>
      <c r="R179" s="139">
        <v>0</v>
      </c>
      <c r="S179" s="139">
        <v>0</v>
      </c>
      <c r="T179" s="139">
        <v>0</v>
      </c>
      <c r="U179" s="139">
        <v>0</v>
      </c>
      <c r="V179" s="139">
        <v>0</v>
      </c>
    </row>
    <row r="180" spans="1:22" s="113" customFormat="1" x14ac:dyDescent="0.3">
      <c r="A180" s="115" t="s">
        <v>216</v>
      </c>
      <c r="B180" s="115" t="s">
        <v>216</v>
      </c>
      <c r="C180" s="115" t="s">
        <v>217</v>
      </c>
      <c r="D180" s="138">
        <f>SUMIF($B181:$B$208,LEFT($B180,LEN($B180)-6),D181:D$208)</f>
        <v>6797.810218978103</v>
      </c>
      <c r="E180" s="138">
        <f>SUMIF($B181:$B$208,LEFT($B180,LEN($B180)-6),E181:E$208)</f>
        <v>7223.2360097323599</v>
      </c>
      <c r="F180" s="138">
        <f>SUMIF($B181:$B$208,LEFT($B180,LEN($B180)-6),F181:F$208)</f>
        <v>7464.7201946472032</v>
      </c>
      <c r="G180" s="138">
        <f>SUMIF($B181:$B$208,LEFT($B180,LEN($B180)-6),G181:G$208)</f>
        <v>7539.6593673965945</v>
      </c>
      <c r="H180" s="138">
        <f>SUMIF($B181:$B$208,LEFT($B180,LEN($B180)-6),H181:H$208)</f>
        <v>7738.6861313868612</v>
      </c>
      <c r="I180" s="138">
        <f>SUMIF($B181:$B$208,LEFT($B180,LEN($B180)-6),I181:I$208)</f>
        <v>7140.0243309002444</v>
      </c>
      <c r="J180" s="138">
        <f>SUMIF($B181:$B$208,LEFT($B180,LEN($B180)-6),J181:J$208)</f>
        <v>8031.508515815085</v>
      </c>
      <c r="K180" s="138">
        <f>SUMIF($B181:$B$208,LEFT($B180,LEN($B180)-6),K181:K$208)</f>
        <v>8200.5431435523133</v>
      </c>
      <c r="L180" s="138">
        <f>SUMIF($B181:$B$208,LEFT($B180,LEN($B180)-6),L181:L$208)</f>
        <v>8730.2479609756083</v>
      </c>
      <c r="M180" s="138">
        <f>SUMIF($B181:$B$208,LEFT($B180,LEN($B180)-6),M181:M$208)</f>
        <v>8482.0731707317063</v>
      </c>
      <c r="N180" s="138">
        <f>SUMIF($B181:$B$208,LEFT($B180,LEN($B180)-6),N181:N$208)</f>
        <v>8902.1897810218998</v>
      </c>
      <c r="O180" s="138">
        <f>SUMIF($B181:$B$208,LEFT($B180,LEN($B180)-6),O181:O$208)</f>
        <v>9176.2773722627735</v>
      </c>
      <c r="P180" s="138">
        <f>SUMIF($B181:$B$208,LEFT($B180,LEN($B180)-6),P181:P$208)</f>
        <v>9490.8759124087574</v>
      </c>
      <c r="Q180" s="138">
        <f>SUMIF($B181:$B$208,LEFT($B180,LEN($B180)-6),Q181:Q$208)</f>
        <v>9680.3942438396116</v>
      </c>
      <c r="R180" s="138">
        <f>SUMIF($B181:$B$208,LEFT($B180,LEN($B180)-6),R181:R$208)</f>
        <v>9644.2191104745561</v>
      </c>
      <c r="S180" s="138">
        <f>SUMIF($B181:$B$208,LEFT($B180,LEN($B180)-6),S181:S$208)</f>
        <v>9640.8607327291047</v>
      </c>
      <c r="T180" s="138">
        <f>SUMIF($B181:$B$208,LEFT($B180,LEN($B180)-6),T181:T$208)</f>
        <v>9543.8699278026015</v>
      </c>
      <c r="U180" s="138">
        <f>SUMIF($B181:$B$208,LEFT($B180,LEN($B180)-6),U181:U$208)</f>
        <v>9441.2703802783035</v>
      </c>
      <c r="V180" s="138">
        <f>SUMIF($B181:$B$208,LEFT($B180,LEN($B180)-6),V181:V$208)</f>
        <v>9610.5141407649298</v>
      </c>
    </row>
    <row r="181" spans="1:22" s="113" customFormat="1" x14ac:dyDescent="0.3">
      <c r="A181" s="116" t="s">
        <v>189</v>
      </c>
      <c r="B181" s="116" t="s">
        <v>217</v>
      </c>
      <c r="C181" s="116" t="s">
        <v>218</v>
      </c>
      <c r="D181" s="139">
        <v>0</v>
      </c>
      <c r="E181" s="139">
        <v>0</v>
      </c>
      <c r="F181" s="139">
        <v>0</v>
      </c>
      <c r="G181" s="139">
        <v>0</v>
      </c>
      <c r="H181" s="139">
        <v>0</v>
      </c>
      <c r="I181" s="139">
        <v>0</v>
      </c>
      <c r="J181" s="139">
        <v>0</v>
      </c>
      <c r="K181" s="139">
        <v>0</v>
      </c>
      <c r="L181" s="139">
        <v>0</v>
      </c>
      <c r="M181" s="139">
        <v>0</v>
      </c>
      <c r="N181" s="139">
        <v>0</v>
      </c>
      <c r="O181" s="139">
        <v>292.09245742092457</v>
      </c>
      <c r="P181" s="139">
        <v>554.86618004866182</v>
      </c>
      <c r="Q181" s="139">
        <v>659.79196265735754</v>
      </c>
      <c r="R181" s="139">
        <v>674.72116265735758</v>
      </c>
      <c r="S181" s="139">
        <v>682.18576265735749</v>
      </c>
      <c r="T181" s="139">
        <v>685.34096265735752</v>
      </c>
      <c r="U181" s="139">
        <v>619.80096265735756</v>
      </c>
      <c r="V181" s="139">
        <v>650.10219265735782</v>
      </c>
    </row>
    <row r="182" spans="1:22" s="113" customFormat="1" x14ac:dyDescent="0.3">
      <c r="A182" s="116" t="s">
        <v>189</v>
      </c>
      <c r="B182" s="116" t="s">
        <v>217</v>
      </c>
      <c r="C182" s="116" t="s">
        <v>219</v>
      </c>
      <c r="D182" s="139">
        <v>0</v>
      </c>
      <c r="E182" s="139">
        <v>0</v>
      </c>
      <c r="F182" s="139">
        <v>0</v>
      </c>
      <c r="G182" s="139">
        <v>0</v>
      </c>
      <c r="H182" s="139">
        <v>0</v>
      </c>
      <c r="I182" s="139">
        <v>0</v>
      </c>
      <c r="J182" s="139">
        <v>0</v>
      </c>
      <c r="K182" s="139">
        <v>0</v>
      </c>
      <c r="L182" s="139">
        <v>0</v>
      </c>
      <c r="M182" s="139">
        <v>0</v>
      </c>
      <c r="N182" s="139">
        <v>0</v>
      </c>
      <c r="O182" s="139">
        <v>0</v>
      </c>
      <c r="P182" s="139">
        <v>0</v>
      </c>
      <c r="Q182" s="139">
        <v>0</v>
      </c>
      <c r="R182" s="139">
        <v>0</v>
      </c>
      <c r="S182" s="139">
        <v>0</v>
      </c>
      <c r="T182" s="139">
        <v>0</v>
      </c>
      <c r="U182" s="139">
        <v>0</v>
      </c>
      <c r="V182" s="139">
        <v>0</v>
      </c>
    </row>
    <row r="183" spans="1:22" s="113" customFormat="1" x14ac:dyDescent="0.3">
      <c r="A183" s="116" t="s">
        <v>189</v>
      </c>
      <c r="B183" s="116" t="s">
        <v>217</v>
      </c>
      <c r="C183" s="116" t="s">
        <v>220</v>
      </c>
      <c r="D183" s="139">
        <v>0</v>
      </c>
      <c r="E183" s="139">
        <v>0</v>
      </c>
      <c r="F183" s="139">
        <v>0</v>
      </c>
      <c r="G183" s="139">
        <v>0</v>
      </c>
      <c r="H183" s="139">
        <v>0</v>
      </c>
      <c r="I183" s="139">
        <v>0</v>
      </c>
      <c r="J183" s="139">
        <v>0</v>
      </c>
      <c r="K183" s="139">
        <v>0</v>
      </c>
      <c r="L183" s="139">
        <v>0</v>
      </c>
      <c r="M183" s="139">
        <v>0</v>
      </c>
      <c r="N183" s="139">
        <v>0</v>
      </c>
      <c r="O183" s="139">
        <v>0</v>
      </c>
      <c r="P183" s="139">
        <v>0</v>
      </c>
      <c r="Q183" s="139">
        <v>0</v>
      </c>
      <c r="R183" s="139">
        <v>0</v>
      </c>
      <c r="S183" s="139">
        <v>0</v>
      </c>
      <c r="T183" s="139">
        <v>0</v>
      </c>
      <c r="U183" s="139">
        <v>0</v>
      </c>
      <c r="V183" s="139">
        <v>0</v>
      </c>
    </row>
    <row r="184" spans="1:22" s="113" customFormat="1" x14ac:dyDescent="0.3">
      <c r="A184" s="116" t="s">
        <v>189</v>
      </c>
      <c r="B184" s="116" t="s">
        <v>217</v>
      </c>
      <c r="C184" s="116" t="s">
        <v>221</v>
      </c>
      <c r="D184" s="139">
        <v>4731.2652068126527</v>
      </c>
      <c r="E184" s="139">
        <v>4789.6593673965936</v>
      </c>
      <c r="F184" s="139">
        <v>4841.1192214111934</v>
      </c>
      <c r="G184" s="139">
        <v>4892.5790754257905</v>
      </c>
      <c r="H184" s="139">
        <v>4954.7445255474449</v>
      </c>
      <c r="I184" s="139">
        <v>4670.4379562043805</v>
      </c>
      <c r="J184" s="139">
        <v>4931.873479318735</v>
      </c>
      <c r="K184" s="139">
        <v>5218.3595450121675</v>
      </c>
      <c r="L184" s="139">
        <v>5711.5136560975607</v>
      </c>
      <c r="M184" s="139">
        <v>5546.3414634146347</v>
      </c>
      <c r="N184" s="139">
        <v>5559.2457420924575</v>
      </c>
      <c r="O184" s="139">
        <v>5366.1800486618004</v>
      </c>
      <c r="P184" s="139">
        <v>5343.9172749391719</v>
      </c>
      <c r="Q184" s="139">
        <v>5418.4689379766551</v>
      </c>
      <c r="R184" s="139">
        <v>5474.888187432939</v>
      </c>
      <c r="S184" s="139">
        <v>5507.0954587564665</v>
      </c>
      <c r="T184" s="139">
        <v>5503.9303813840152</v>
      </c>
      <c r="U184" s="139">
        <v>5465.9650415575097</v>
      </c>
      <c r="V184" s="139">
        <v>5550.8836742628055</v>
      </c>
    </row>
    <row r="185" spans="1:22" s="113" customFormat="1" x14ac:dyDescent="0.3">
      <c r="A185" s="116" t="s">
        <v>189</v>
      </c>
      <c r="B185" s="116" t="s">
        <v>217</v>
      </c>
      <c r="C185" s="116" t="s">
        <v>222</v>
      </c>
      <c r="D185" s="139">
        <v>0</v>
      </c>
      <c r="E185" s="139">
        <v>0</v>
      </c>
      <c r="F185" s="139">
        <v>0</v>
      </c>
      <c r="G185" s="139">
        <v>0</v>
      </c>
      <c r="H185" s="139">
        <v>0</v>
      </c>
      <c r="I185" s="139">
        <v>0</v>
      </c>
      <c r="J185" s="139">
        <v>0</v>
      </c>
      <c r="K185" s="139">
        <v>0</v>
      </c>
      <c r="L185" s="139">
        <v>0</v>
      </c>
      <c r="M185" s="139">
        <v>0</v>
      </c>
      <c r="N185" s="139">
        <v>0</v>
      </c>
      <c r="O185" s="139">
        <v>0</v>
      </c>
      <c r="P185" s="139">
        <v>0</v>
      </c>
      <c r="Q185" s="139">
        <v>0</v>
      </c>
      <c r="R185" s="139">
        <v>0</v>
      </c>
      <c r="S185" s="139">
        <v>0</v>
      </c>
      <c r="T185" s="139">
        <v>0</v>
      </c>
      <c r="U185" s="139">
        <v>0</v>
      </c>
      <c r="V185" s="139">
        <v>0</v>
      </c>
    </row>
    <row r="186" spans="1:22" s="113" customFormat="1" x14ac:dyDescent="0.3">
      <c r="A186" s="116" t="s">
        <v>189</v>
      </c>
      <c r="B186" s="116" t="s">
        <v>217</v>
      </c>
      <c r="C186" s="116" t="s">
        <v>223</v>
      </c>
      <c r="D186" s="139">
        <v>787.3479318734793</v>
      </c>
      <c r="E186" s="139">
        <v>779.92700729927014</v>
      </c>
      <c r="F186" s="139">
        <v>803.40632603406345</v>
      </c>
      <c r="G186" s="139">
        <v>778.58880778588809</v>
      </c>
      <c r="H186" s="139">
        <v>832.72506082725067</v>
      </c>
      <c r="I186" s="139">
        <v>773.60097323600974</v>
      </c>
      <c r="J186" s="139">
        <v>1107.2992700729926</v>
      </c>
      <c r="K186" s="139">
        <v>1101.8808491484185</v>
      </c>
      <c r="L186" s="139">
        <v>1109.7093024390244</v>
      </c>
      <c r="M186" s="139">
        <v>1236.0975609756097</v>
      </c>
      <c r="N186" s="139">
        <v>1196.4720194647202</v>
      </c>
      <c r="O186" s="139">
        <v>1274.8175182481755</v>
      </c>
      <c r="P186" s="139">
        <v>1388.8077858880779</v>
      </c>
      <c r="Q186" s="139">
        <v>1411.9848085047236</v>
      </c>
      <c r="R186" s="139">
        <v>1358.5140611493412</v>
      </c>
      <c r="S186" s="139">
        <v>1310.5513201584547</v>
      </c>
      <c r="T186" s="139">
        <v>1213.3509089093263</v>
      </c>
      <c r="U186" s="139">
        <v>1198.7109696625655</v>
      </c>
      <c r="V186" s="139">
        <v>1230.4881386632385</v>
      </c>
    </row>
    <row r="187" spans="1:22" s="113" customFormat="1" x14ac:dyDescent="0.3">
      <c r="A187" s="116" t="s">
        <v>189</v>
      </c>
      <c r="B187" s="116" t="s">
        <v>217</v>
      </c>
      <c r="C187" s="116" t="s">
        <v>224</v>
      </c>
      <c r="D187" s="139">
        <v>70.559610705596114</v>
      </c>
      <c r="E187" s="139">
        <v>116.78832116788323</v>
      </c>
      <c r="F187" s="139">
        <v>94.890510948905117</v>
      </c>
      <c r="G187" s="139">
        <v>96.107055961070571</v>
      </c>
      <c r="H187" s="139">
        <v>81.508515815085161</v>
      </c>
      <c r="I187" s="139">
        <v>45.012165450121657</v>
      </c>
      <c r="J187" s="139">
        <v>58.394160583941613</v>
      </c>
      <c r="K187" s="139">
        <v>64.476885644768856</v>
      </c>
      <c r="L187" s="139">
        <v>71.951219512195124</v>
      </c>
      <c r="M187" s="139">
        <v>57.31707317073171</v>
      </c>
      <c r="N187" s="139">
        <v>22.506082725060828</v>
      </c>
      <c r="O187" s="139">
        <v>22.262773722627738</v>
      </c>
      <c r="P187" s="139">
        <v>20.437956204379564</v>
      </c>
      <c r="Q187" s="139">
        <v>22.601546495123763</v>
      </c>
      <c r="R187" s="139">
        <v>24.643691067009598</v>
      </c>
      <c r="S187" s="139">
        <v>26.277406724518269</v>
      </c>
      <c r="T187" s="139">
        <v>28.727980210781272</v>
      </c>
      <c r="U187" s="139">
        <v>31.586982611421437</v>
      </c>
      <c r="V187" s="139">
        <v>31.586982611421437</v>
      </c>
    </row>
    <row r="188" spans="1:22" s="113" customFormat="1" x14ac:dyDescent="0.3">
      <c r="A188" s="116" t="s">
        <v>189</v>
      </c>
      <c r="B188" s="116" t="s">
        <v>217</v>
      </c>
      <c r="C188" s="116" t="s">
        <v>225</v>
      </c>
      <c r="D188" s="139">
        <v>146.95863746958639</v>
      </c>
      <c r="E188" s="139">
        <v>79.4403892944039</v>
      </c>
      <c r="F188" s="139">
        <v>104.62287104622871</v>
      </c>
      <c r="G188" s="139">
        <v>0.85158150851581382</v>
      </c>
      <c r="H188" s="139">
        <v>1.2165450121654509</v>
      </c>
      <c r="I188" s="139">
        <v>12.165450121654501</v>
      </c>
      <c r="J188" s="139">
        <v>18.978102189781023</v>
      </c>
      <c r="K188" s="139">
        <v>20.35146715328467</v>
      </c>
      <c r="L188" s="139">
        <v>20.247980487804877</v>
      </c>
      <c r="M188" s="139">
        <v>24.26829268292683</v>
      </c>
      <c r="N188" s="139">
        <v>13.625304136253041</v>
      </c>
      <c r="O188" s="139">
        <v>20.194647201946474</v>
      </c>
      <c r="P188" s="139">
        <v>20.802919708029201</v>
      </c>
      <c r="Q188" s="139">
        <v>29.102891741107516</v>
      </c>
      <c r="R188" s="139">
        <v>29.19329179519524</v>
      </c>
      <c r="S188" s="139">
        <v>29.881193162800848</v>
      </c>
      <c r="T188" s="139">
        <v>30.614270856951173</v>
      </c>
      <c r="U188" s="139">
        <v>31.330316754427834</v>
      </c>
      <c r="V188" s="139">
        <v>32.059692696941077</v>
      </c>
    </row>
    <row r="189" spans="1:22" s="113" customFormat="1" x14ac:dyDescent="0.3">
      <c r="A189" s="116" t="s">
        <v>189</v>
      </c>
      <c r="B189" s="116" t="s">
        <v>217</v>
      </c>
      <c r="C189" s="116" t="s">
        <v>226</v>
      </c>
      <c r="D189" s="139">
        <v>21.654501216545015</v>
      </c>
      <c r="E189" s="139">
        <v>0.97323600973236024</v>
      </c>
      <c r="F189" s="139">
        <v>0</v>
      </c>
      <c r="G189" s="139">
        <v>6.447688564476886</v>
      </c>
      <c r="H189" s="139">
        <v>18.248175182481752</v>
      </c>
      <c r="I189" s="139">
        <v>14.598540145985403</v>
      </c>
      <c r="J189" s="139">
        <v>27.493917274939175</v>
      </c>
      <c r="K189" s="139">
        <v>17.557000000000002</v>
      </c>
      <c r="L189" s="139">
        <v>28.344965853658536</v>
      </c>
      <c r="M189" s="139">
        <v>43.780487804878049</v>
      </c>
      <c r="N189" s="139">
        <v>58.150851581508519</v>
      </c>
      <c r="O189" s="139">
        <v>61.800486618004868</v>
      </c>
      <c r="P189" s="139">
        <v>38.564476885644773</v>
      </c>
      <c r="Q189" s="139">
        <v>35.242894231587826</v>
      </c>
      <c r="R189" s="139">
        <v>38.858089726131574</v>
      </c>
      <c r="S189" s="139">
        <v>40.134665852862931</v>
      </c>
      <c r="T189" s="139">
        <v>41.483469176849972</v>
      </c>
      <c r="U189" s="139">
        <v>42.857492430920864</v>
      </c>
      <c r="V189" s="139">
        <v>44.163774870923973</v>
      </c>
    </row>
    <row r="190" spans="1:22" s="113" customFormat="1" x14ac:dyDescent="0.3">
      <c r="A190" s="116" t="s">
        <v>189</v>
      </c>
      <c r="B190" s="116" t="s">
        <v>217</v>
      </c>
      <c r="C190" s="116" t="s">
        <v>227</v>
      </c>
      <c r="D190" s="139">
        <v>345.0121654501217</v>
      </c>
      <c r="E190" s="139">
        <v>346.71532846715331</v>
      </c>
      <c r="F190" s="139">
        <v>326.76399026763994</v>
      </c>
      <c r="G190" s="139">
        <v>393.91727493917278</v>
      </c>
      <c r="H190" s="139">
        <v>411.19221411192217</v>
      </c>
      <c r="I190" s="139">
        <v>346.71532846715331</v>
      </c>
      <c r="J190" s="139">
        <v>399.75669099756698</v>
      </c>
      <c r="K190" s="139">
        <v>377.90433819951346</v>
      </c>
      <c r="L190" s="139">
        <v>346.46706097560974</v>
      </c>
      <c r="M190" s="139">
        <v>270.48780487804879</v>
      </c>
      <c r="N190" s="139">
        <v>436.0097323600973</v>
      </c>
      <c r="O190" s="139">
        <v>343.91727493917273</v>
      </c>
      <c r="P190" s="139">
        <v>336.49635036496358</v>
      </c>
      <c r="Q190" s="139">
        <v>309.87583465815692</v>
      </c>
      <c r="R190" s="139">
        <v>302.10656551398392</v>
      </c>
      <c r="S190" s="139">
        <v>308.26693725109374</v>
      </c>
      <c r="T190" s="139">
        <v>316.88835984579839</v>
      </c>
      <c r="U190" s="139">
        <v>325.42201000424097</v>
      </c>
      <c r="V190" s="139">
        <v>333.77550283949984</v>
      </c>
    </row>
    <row r="191" spans="1:22" s="113" customFormat="1" x14ac:dyDescent="0.3">
      <c r="A191" s="116" t="s">
        <v>189</v>
      </c>
      <c r="B191" s="116" t="s">
        <v>217</v>
      </c>
      <c r="C191" s="116" t="s">
        <v>228</v>
      </c>
      <c r="D191" s="139">
        <v>695.01216545012164</v>
      </c>
      <c r="E191" s="139">
        <v>1109.7323600973236</v>
      </c>
      <c r="F191" s="139">
        <v>1293.9172749391728</v>
      </c>
      <c r="G191" s="139">
        <v>1371.1678832116791</v>
      </c>
      <c r="H191" s="139">
        <v>1439.0510948905112</v>
      </c>
      <c r="I191" s="139">
        <v>1277.4939172749391</v>
      </c>
      <c r="J191" s="139">
        <v>1487.7128953771291</v>
      </c>
      <c r="K191" s="139">
        <v>1400.0130583941609</v>
      </c>
      <c r="L191" s="139">
        <v>1442.0137756097561</v>
      </c>
      <c r="M191" s="139">
        <v>1303.780487804878</v>
      </c>
      <c r="N191" s="139">
        <v>1616.1800486618006</v>
      </c>
      <c r="O191" s="139">
        <v>1795.0121654501218</v>
      </c>
      <c r="P191" s="139">
        <v>1786.9829683698297</v>
      </c>
      <c r="Q191" s="139">
        <v>1793.3253675748997</v>
      </c>
      <c r="R191" s="139">
        <v>1741.2940611325976</v>
      </c>
      <c r="S191" s="139">
        <v>1736.4679881655507</v>
      </c>
      <c r="T191" s="139">
        <v>1723.5335947615199</v>
      </c>
      <c r="U191" s="139">
        <v>1725.5966045998584</v>
      </c>
      <c r="V191" s="139">
        <v>1737.4541821627433</v>
      </c>
    </row>
    <row r="192" spans="1:22" s="113" customFormat="1" x14ac:dyDescent="0.3">
      <c r="A192" s="115" t="s">
        <v>229</v>
      </c>
      <c r="B192" s="115" t="s">
        <v>229</v>
      </c>
      <c r="C192" s="115" t="s">
        <v>230</v>
      </c>
      <c r="D192" s="138">
        <f>SUMIF($B193:$B$208,LEFT($B192,LEN($B192)-6),D193:D$208)</f>
        <v>57180.316301703155</v>
      </c>
      <c r="E192" s="138">
        <f>SUMIF($B193:$B$208,LEFT($B192,LEN($B192)-6),E193:E$208)</f>
        <v>63445.304136253035</v>
      </c>
      <c r="F192" s="138">
        <f>SUMIF($B193:$B$208,LEFT($B192,LEN($B192)-6),F193:F$208)</f>
        <v>65206.496350364963</v>
      </c>
      <c r="G192" s="138">
        <f>SUMIF($B193:$B$208,LEFT($B192,LEN($B192)-6),G193:G$208)</f>
        <v>63334.209245742095</v>
      </c>
      <c r="H192" s="138">
        <f>SUMIF($B193:$B$208,LEFT($B192,LEN($B192)-6),H193:H$208)</f>
        <v>69727.737226277386</v>
      </c>
      <c r="I192" s="138">
        <f>SUMIF($B193:$B$208,LEFT($B192,LEN($B192)-6),I193:I$208)</f>
        <v>63803.163017031628</v>
      </c>
      <c r="J192" s="138">
        <f>SUMIF($B193:$B$208,LEFT($B192,LEN($B192)-6),J193:J$208)</f>
        <v>60054.391727493909</v>
      </c>
      <c r="K192" s="138">
        <f>SUMIF($B193:$B$208,LEFT($B192,LEN($B192)-6),K193:K$208)</f>
        <v>58305.327192770586</v>
      </c>
      <c r="L192" s="138">
        <f>SUMIF($B193:$B$208,LEFT($B192,LEN($B192)-6),L193:L$208)</f>
        <v>61669.28011219512</v>
      </c>
      <c r="M192" s="138">
        <f>SUMIF($B193:$B$208,LEFT($B192,LEN($B192)-6),M193:M$208)</f>
        <v>62747.780487804877</v>
      </c>
      <c r="N192" s="138">
        <f>SUMIF($B193:$B$208,LEFT($B192,LEN($B192)-6),N193:N$208)</f>
        <v>62861.192214111921</v>
      </c>
      <c r="O192" s="138">
        <f>SUMIF($B193:$B$208,LEFT($B192,LEN($B192)-6),O193:O$208)</f>
        <v>63768.491484184924</v>
      </c>
      <c r="P192" s="138">
        <f>SUMIF($B193:$B$208,LEFT($B192,LEN($B192)-6),P193:P$208)</f>
        <v>70614.476885644763</v>
      </c>
      <c r="Q192" s="138">
        <f>SUMIF($B193:$B$208,LEFT($B192,LEN($B192)-6),Q193:Q$208)</f>
        <v>75841.130094499487</v>
      </c>
      <c r="R192" s="138">
        <f>SUMIF($B193:$B$208,LEFT($B192,LEN($B192)-6),R193:R$208)</f>
        <v>76025.936645515132</v>
      </c>
      <c r="S192" s="138">
        <f>SUMIF($B193:$B$208,LEFT($B192,LEN($B192)-6),S193:S$208)</f>
        <v>74369.806632939712</v>
      </c>
      <c r="T192" s="138">
        <f>SUMIF($B193:$B$208,LEFT($B192,LEN($B192)-6),T193:T$208)</f>
        <v>75270.442048571276</v>
      </c>
      <c r="U192" s="138">
        <f>SUMIF($B193:$B$208,LEFT($B192,LEN($B192)-6),U193:U$208)</f>
        <v>76736.455349497905</v>
      </c>
      <c r="V192" s="138">
        <f>SUMIF($B193:$B$208,LEFT($B192,LEN($B192)-6),V193:V$208)</f>
        <v>77146.116734859053</v>
      </c>
    </row>
    <row r="193" spans="1:22" s="113" customFormat="1" x14ac:dyDescent="0.3">
      <c r="A193" s="116" t="s">
        <v>189</v>
      </c>
      <c r="B193" s="116" t="s">
        <v>230</v>
      </c>
      <c r="C193" s="116" t="s">
        <v>231</v>
      </c>
      <c r="D193" s="139">
        <v>53775.693430656931</v>
      </c>
      <c r="E193" s="139">
        <v>60233.260340632602</v>
      </c>
      <c r="F193" s="139">
        <v>62031.192214111928</v>
      </c>
      <c r="G193" s="139">
        <v>60446.374695863749</v>
      </c>
      <c r="H193" s="139">
        <v>66895.620437956211</v>
      </c>
      <c r="I193" s="139">
        <v>61018.491484184917</v>
      </c>
      <c r="J193" s="139">
        <v>56951.715328467151</v>
      </c>
      <c r="K193" s="139">
        <v>55082.143664790048</v>
      </c>
      <c r="L193" s="139">
        <v>58695.604878048784</v>
      </c>
      <c r="M193" s="139">
        <v>59993.390243902439</v>
      </c>
      <c r="N193" s="139">
        <v>59750.973236009733</v>
      </c>
      <c r="O193" s="139">
        <v>60805.474452554758</v>
      </c>
      <c r="P193" s="139">
        <v>67905.231143552315</v>
      </c>
      <c r="Q193" s="139">
        <v>73195.767665687512</v>
      </c>
      <c r="R193" s="139">
        <v>73357.640232509162</v>
      </c>
      <c r="S193" s="139">
        <v>71695.543277730394</v>
      </c>
      <c r="T193" s="139">
        <v>72530.106402175981</v>
      </c>
      <c r="U193" s="139">
        <v>74028.224666533817</v>
      </c>
      <c r="V193" s="139">
        <v>74424.246826083297</v>
      </c>
    </row>
    <row r="194" spans="1:22" s="113" customFormat="1" x14ac:dyDescent="0.3">
      <c r="A194" s="116" t="s">
        <v>189</v>
      </c>
      <c r="B194" s="116" t="s">
        <v>230</v>
      </c>
      <c r="C194" s="116" t="s">
        <v>232</v>
      </c>
      <c r="D194" s="139">
        <v>1375.3041362530414</v>
      </c>
      <c r="E194" s="139">
        <v>1258.1508515815087</v>
      </c>
      <c r="F194" s="139">
        <v>1310.2189781021898</v>
      </c>
      <c r="G194" s="139">
        <v>1180.0486618004868</v>
      </c>
      <c r="H194" s="139">
        <v>1139.9026763990269</v>
      </c>
      <c r="I194" s="139">
        <v>1094.8905109489051</v>
      </c>
      <c r="J194" s="139">
        <v>1108.5158150851582</v>
      </c>
      <c r="K194" s="139">
        <v>1101.1563722627739</v>
      </c>
      <c r="L194" s="139">
        <v>1058.6176756097561</v>
      </c>
      <c r="M194" s="139">
        <v>992.68292682926835</v>
      </c>
      <c r="N194" s="139">
        <v>1083.8199513381996</v>
      </c>
      <c r="O194" s="139">
        <v>1066.9099756690998</v>
      </c>
      <c r="P194" s="139">
        <v>950.12165450121665</v>
      </c>
      <c r="Q194" s="139">
        <v>793.86327788094854</v>
      </c>
      <c r="R194" s="139">
        <v>780.90767631372466</v>
      </c>
      <c r="S194" s="139">
        <v>751.44590481380158</v>
      </c>
      <c r="T194" s="139">
        <v>733.85780112173597</v>
      </c>
      <c r="U194" s="139">
        <v>620.42090513991275</v>
      </c>
      <c r="V194" s="139">
        <v>565.99547907194255</v>
      </c>
    </row>
    <row r="195" spans="1:22" s="113" customFormat="1" x14ac:dyDescent="0.3">
      <c r="A195" s="116" t="s">
        <v>189</v>
      </c>
      <c r="B195" s="116" t="s">
        <v>230</v>
      </c>
      <c r="C195" s="116" t="s">
        <v>233</v>
      </c>
      <c r="D195" s="139">
        <v>0</v>
      </c>
      <c r="E195" s="139">
        <v>0</v>
      </c>
      <c r="F195" s="139">
        <v>0</v>
      </c>
      <c r="G195" s="139">
        <v>0</v>
      </c>
      <c r="H195" s="139">
        <v>0</v>
      </c>
      <c r="I195" s="139">
        <v>0</v>
      </c>
      <c r="J195" s="139">
        <v>0</v>
      </c>
      <c r="K195" s="139">
        <v>0</v>
      </c>
      <c r="L195" s="139">
        <v>0</v>
      </c>
      <c r="M195" s="139">
        <v>0</v>
      </c>
      <c r="N195" s="139">
        <v>0</v>
      </c>
      <c r="O195" s="139">
        <v>0</v>
      </c>
      <c r="P195" s="139">
        <v>0</v>
      </c>
      <c r="Q195" s="139">
        <v>0</v>
      </c>
      <c r="R195" s="139">
        <v>0</v>
      </c>
      <c r="S195" s="139">
        <v>0</v>
      </c>
      <c r="T195" s="139">
        <v>0</v>
      </c>
      <c r="U195" s="139">
        <v>0</v>
      </c>
      <c r="V195" s="139">
        <v>0</v>
      </c>
    </row>
    <row r="196" spans="1:22" s="113" customFormat="1" x14ac:dyDescent="0.3">
      <c r="A196" s="116" t="s">
        <v>189</v>
      </c>
      <c r="B196" s="116" t="s">
        <v>230</v>
      </c>
      <c r="C196" s="116" t="s">
        <v>234</v>
      </c>
      <c r="D196" s="139">
        <v>85.15815085158151</v>
      </c>
      <c r="E196" s="139">
        <v>85.15815085158151</v>
      </c>
      <c r="F196" s="139">
        <v>85.15815085158151</v>
      </c>
      <c r="G196" s="139">
        <v>85.15815085158151</v>
      </c>
      <c r="H196" s="139">
        <v>85.15815085158151</v>
      </c>
      <c r="I196" s="139">
        <v>85.15815085158151</v>
      </c>
      <c r="J196" s="139">
        <v>85.15815085158151</v>
      </c>
      <c r="K196" s="139">
        <v>85.15815085158151</v>
      </c>
      <c r="L196" s="139">
        <v>0</v>
      </c>
      <c r="M196" s="139">
        <v>0</v>
      </c>
      <c r="N196" s="139">
        <v>0</v>
      </c>
      <c r="O196" s="139">
        <v>0</v>
      </c>
      <c r="P196" s="139">
        <v>11.800486618004866</v>
      </c>
      <c r="Q196" s="139">
        <v>11.800486618004866</v>
      </c>
      <c r="R196" s="139">
        <v>11.800486618004866</v>
      </c>
      <c r="S196" s="139">
        <v>11.800486618004866</v>
      </c>
      <c r="T196" s="139">
        <v>11.800486618004866</v>
      </c>
      <c r="U196" s="139">
        <v>11.800486618004866</v>
      </c>
      <c r="V196" s="139">
        <v>11.800486618004866</v>
      </c>
    </row>
    <row r="197" spans="1:22" s="113" customFormat="1" x14ac:dyDescent="0.3">
      <c r="A197" s="116" t="s">
        <v>189</v>
      </c>
      <c r="B197" s="116" t="s">
        <v>230</v>
      </c>
      <c r="C197" s="116" t="s">
        <v>235</v>
      </c>
      <c r="D197" s="139">
        <v>1246.1070559610705</v>
      </c>
      <c r="E197" s="139">
        <v>1219.7080291970804</v>
      </c>
      <c r="F197" s="139">
        <v>1228.8321167883212</v>
      </c>
      <c r="G197" s="139">
        <v>1027.250608272506</v>
      </c>
      <c r="H197" s="139">
        <v>1020.6812652068127</v>
      </c>
      <c r="I197" s="139">
        <v>1020.6812652068127</v>
      </c>
      <c r="J197" s="139">
        <v>1279.1970802919709</v>
      </c>
      <c r="K197" s="139">
        <v>1340.1684160583945</v>
      </c>
      <c r="L197" s="139">
        <v>1323.2301341463415</v>
      </c>
      <c r="M197" s="139">
        <v>1199.1463414634147</v>
      </c>
      <c r="N197" s="139">
        <v>1401.094890510949</v>
      </c>
      <c r="O197" s="139">
        <v>1386.8613138686133</v>
      </c>
      <c r="P197" s="139">
        <v>1230.535279805353</v>
      </c>
      <c r="Q197" s="139">
        <v>1246.3252717411076</v>
      </c>
      <c r="R197" s="139">
        <v>1258.5734317887222</v>
      </c>
      <c r="S197" s="139">
        <v>1276.1532142565281</v>
      </c>
      <c r="T197" s="139">
        <v>1324.6206149728318</v>
      </c>
      <c r="U197" s="139">
        <v>1392.404358031617</v>
      </c>
      <c r="V197" s="139">
        <v>1448.5896534834642</v>
      </c>
    </row>
    <row r="198" spans="1:22" s="113" customFormat="1" x14ac:dyDescent="0.3">
      <c r="A198" s="116" t="s">
        <v>189</v>
      </c>
      <c r="B198" s="116" t="s">
        <v>230</v>
      </c>
      <c r="C198" s="116" t="s">
        <v>236</v>
      </c>
      <c r="D198" s="139">
        <v>698.05352798053525</v>
      </c>
      <c r="E198" s="139">
        <v>649.02676399026768</v>
      </c>
      <c r="F198" s="139">
        <v>551.09489051094897</v>
      </c>
      <c r="G198" s="139">
        <v>595.37712895377126</v>
      </c>
      <c r="H198" s="139">
        <v>586.37469586374698</v>
      </c>
      <c r="I198" s="139">
        <v>583.94160583941607</v>
      </c>
      <c r="J198" s="139">
        <v>629.8053527980536</v>
      </c>
      <c r="K198" s="139">
        <v>696.70058880778595</v>
      </c>
      <c r="L198" s="139">
        <v>591.827424390244</v>
      </c>
      <c r="M198" s="139">
        <v>562.56097560975616</v>
      </c>
      <c r="N198" s="139">
        <v>625.30413625304141</v>
      </c>
      <c r="O198" s="139">
        <v>509.24574209245748</v>
      </c>
      <c r="P198" s="139">
        <v>516.78832116788328</v>
      </c>
      <c r="Q198" s="139">
        <v>593.37339257191104</v>
      </c>
      <c r="R198" s="139">
        <v>617.01481828551778</v>
      </c>
      <c r="S198" s="139">
        <v>634.86374952098913</v>
      </c>
      <c r="T198" s="139">
        <v>670.05674368272571</v>
      </c>
      <c r="U198" s="139">
        <v>683.60493317455973</v>
      </c>
      <c r="V198" s="139">
        <v>695.48428960234241</v>
      </c>
    </row>
    <row r="199" spans="1:22" s="113" customFormat="1" x14ac:dyDescent="0.3">
      <c r="A199" s="114" t="s">
        <v>237</v>
      </c>
      <c r="B199" s="114" t="s">
        <v>237</v>
      </c>
      <c r="C199" s="114" t="s">
        <v>238</v>
      </c>
      <c r="D199" s="137">
        <f>SUMIF($A200:$A$209,LEFT($B199,LEN($B199)-6),D200:D$209)</f>
        <v>1338.8077858880781</v>
      </c>
      <c r="E199" s="137">
        <f>SUMIF($A200:$A$209,LEFT($B199,LEN($B199)-6),E200:E$209)</f>
        <v>1493.30900243309</v>
      </c>
      <c r="F199" s="137">
        <f>SUMIF($A200:$A$209,LEFT($B199,LEN($B199)-6),F200:F$209)</f>
        <v>1309.8540145985403</v>
      </c>
      <c r="G199" s="137">
        <f>SUMIF($A200:$A$209,LEFT($B199,LEN($B199)-6),G200:G$209)</f>
        <v>1384.0632603406325</v>
      </c>
      <c r="H199" s="137">
        <f>SUMIF($A200:$A$209,LEFT($B199,LEN($B199)-6),H200:H$209)</f>
        <v>1302.1897810218979</v>
      </c>
      <c r="I199" s="137">
        <f>SUMIF($A200:$A$209,LEFT($B199,LEN($B199)-6),I200:I$209)</f>
        <v>1344.4038929440389</v>
      </c>
      <c r="J199" s="137">
        <f>SUMIF($A200:$A$209,LEFT($B199,LEN($B199)-6),J200:J$209)</f>
        <v>1839.1727493917278</v>
      </c>
      <c r="K199" s="137">
        <f>SUMIF($A200:$A$209,LEFT($B199,LEN($B199)-6),K200:K$209)</f>
        <v>1731.5683503649639</v>
      </c>
      <c r="L199" s="137">
        <f>SUMIF($A200:$A$209,LEFT($B199,LEN($B199)-6),L200:L$209)</f>
        <v>1729.3949756097563</v>
      </c>
      <c r="M199" s="137">
        <f>SUMIF($A200:$A$209,LEFT($B199,LEN($B199)-6),M200:M$209)</f>
        <v>1894.2682926829268</v>
      </c>
      <c r="N199" s="137">
        <f>SUMIF($A200:$A$209,LEFT($B199,LEN($B199)-6),N200:N$209)</f>
        <v>1849.1484184914846</v>
      </c>
      <c r="O199" s="137">
        <f>SUMIF($A200:$A$209,LEFT($B199,LEN($B199)-6),O200:O$209)</f>
        <v>1788.3211678832115</v>
      </c>
      <c r="P199" s="137">
        <f>SUMIF($A200:$A$209,LEFT($B199,LEN($B199)-6),P200:P$209)</f>
        <v>1687.8345498783456</v>
      </c>
      <c r="Q199" s="137">
        <f>SUMIF($A200:$A$209,LEFT($B199,LEN($B199)-6),Q200:Q$209)</f>
        <v>1684.1251968851266</v>
      </c>
      <c r="R199" s="137">
        <f>SUMIF($A200:$A$209,LEFT($B199,LEN($B199)-6),R200:R$209)</f>
        <v>1687.1895755346195</v>
      </c>
      <c r="S199" s="137">
        <f>SUMIF($A200:$A$209,LEFT($B199,LEN($B199)-6),S200:S$209)</f>
        <v>1707.6093201048971</v>
      </c>
      <c r="T199" s="137">
        <f>SUMIF($A200:$A$209,LEFT($B199,LEN($B199)-6),T200:T$209)</f>
        <v>2088.8870816613353</v>
      </c>
      <c r="U199" s="137">
        <f>SUMIF($A200:$A$209,LEFT($B199,LEN($B199)-6),U200:U$209)</f>
        <v>2534.6602880013634</v>
      </c>
      <c r="V199" s="137">
        <f>SUMIF($A200:$A$209,LEFT($B199,LEN($B199)-6),V200:V$209)</f>
        <v>2867.237299929353</v>
      </c>
    </row>
    <row r="200" spans="1:22" s="113" customFormat="1" x14ac:dyDescent="0.3">
      <c r="A200" s="116" t="s">
        <v>238</v>
      </c>
      <c r="B200" s="116" t="s">
        <v>238</v>
      </c>
      <c r="C200" s="116" t="s">
        <v>239</v>
      </c>
      <c r="D200" s="139">
        <v>1244.4038929440392</v>
      </c>
      <c r="E200" s="139">
        <v>1378.345498783455</v>
      </c>
      <c r="F200" s="139">
        <v>1180.535279805353</v>
      </c>
      <c r="G200" s="139">
        <v>1227.9805352798053</v>
      </c>
      <c r="H200" s="139">
        <v>1164.8418491484185</v>
      </c>
      <c r="I200" s="139">
        <v>1218.3698296836983</v>
      </c>
      <c r="J200" s="139">
        <v>1694.2822384428227</v>
      </c>
      <c r="K200" s="139">
        <v>1576.7503503649639</v>
      </c>
      <c r="L200" s="139">
        <v>1598.6508634146344</v>
      </c>
      <c r="M200" s="139">
        <v>1755.3658536585365</v>
      </c>
      <c r="N200" s="139">
        <v>1719.7080291970806</v>
      </c>
      <c r="O200" s="139">
        <v>1630.170316301703</v>
      </c>
      <c r="P200" s="139">
        <v>1548.9051094890513</v>
      </c>
      <c r="Q200" s="139">
        <v>1531.409539104528</v>
      </c>
      <c r="R200" s="139">
        <v>1534.4739177540207</v>
      </c>
      <c r="S200" s="139">
        <v>1554.8936623242985</v>
      </c>
      <c r="T200" s="139">
        <v>1936.4604238807367</v>
      </c>
      <c r="U200" s="139">
        <v>2381.9446302207648</v>
      </c>
      <c r="V200" s="139">
        <v>2714.5216421487544</v>
      </c>
    </row>
    <row r="201" spans="1:22" s="113" customFormat="1" x14ac:dyDescent="0.3">
      <c r="A201" s="116" t="s">
        <v>238</v>
      </c>
      <c r="B201" s="116" t="s">
        <v>238</v>
      </c>
      <c r="C201" s="116" t="s">
        <v>240</v>
      </c>
      <c r="D201" s="139">
        <v>0</v>
      </c>
      <c r="E201" s="139">
        <v>0</v>
      </c>
      <c r="F201" s="139">
        <v>0</v>
      </c>
      <c r="G201" s="139">
        <v>0</v>
      </c>
      <c r="H201" s="139">
        <v>0</v>
      </c>
      <c r="I201" s="139">
        <v>0</v>
      </c>
      <c r="J201" s="139">
        <v>0</v>
      </c>
      <c r="K201" s="139">
        <v>0</v>
      </c>
      <c r="L201" s="139">
        <v>0</v>
      </c>
      <c r="M201" s="139">
        <v>0</v>
      </c>
      <c r="N201" s="139">
        <v>0</v>
      </c>
      <c r="O201" s="139">
        <v>0</v>
      </c>
      <c r="P201" s="139">
        <v>0</v>
      </c>
      <c r="Q201" s="139">
        <v>0</v>
      </c>
      <c r="R201" s="139">
        <v>0</v>
      </c>
      <c r="S201" s="139">
        <v>0</v>
      </c>
      <c r="T201" s="139">
        <v>0</v>
      </c>
      <c r="U201" s="139">
        <v>0</v>
      </c>
      <c r="V201" s="139">
        <v>0</v>
      </c>
    </row>
    <row r="202" spans="1:22" s="113" customFormat="1" x14ac:dyDescent="0.3">
      <c r="A202" s="116" t="s">
        <v>238</v>
      </c>
      <c r="B202" s="116" t="s">
        <v>238</v>
      </c>
      <c r="C202" s="116" t="s">
        <v>241</v>
      </c>
      <c r="D202" s="139">
        <v>0</v>
      </c>
      <c r="E202" s="139">
        <v>0</v>
      </c>
      <c r="F202" s="139">
        <v>0</v>
      </c>
      <c r="G202" s="139">
        <v>0</v>
      </c>
      <c r="H202" s="139">
        <v>0</v>
      </c>
      <c r="I202" s="139">
        <v>0</v>
      </c>
      <c r="J202" s="139">
        <v>0</v>
      </c>
      <c r="K202" s="139">
        <v>0</v>
      </c>
      <c r="L202" s="139">
        <v>0</v>
      </c>
      <c r="M202" s="139">
        <v>0</v>
      </c>
      <c r="N202" s="139">
        <v>0</v>
      </c>
      <c r="O202" s="139">
        <v>0</v>
      </c>
      <c r="P202" s="139">
        <v>0</v>
      </c>
      <c r="Q202" s="139">
        <v>0</v>
      </c>
      <c r="R202" s="139">
        <v>0</v>
      </c>
      <c r="S202" s="139">
        <v>0</v>
      </c>
      <c r="T202" s="139">
        <v>0</v>
      </c>
      <c r="U202" s="139">
        <v>0</v>
      </c>
      <c r="V202" s="139">
        <v>0</v>
      </c>
    </row>
    <row r="203" spans="1:22" s="113" customFormat="1" x14ac:dyDescent="0.3">
      <c r="A203" s="116" t="s">
        <v>238</v>
      </c>
      <c r="B203" s="116" t="s">
        <v>238</v>
      </c>
      <c r="C203" s="116" t="s">
        <v>242</v>
      </c>
      <c r="D203" s="139">
        <v>0</v>
      </c>
      <c r="E203" s="139">
        <v>0</v>
      </c>
      <c r="F203" s="139">
        <v>0</v>
      </c>
      <c r="G203" s="139">
        <v>0</v>
      </c>
      <c r="H203" s="139">
        <v>0</v>
      </c>
      <c r="I203" s="139">
        <v>0</v>
      </c>
      <c r="J203" s="139">
        <v>0</v>
      </c>
      <c r="K203" s="139">
        <v>0</v>
      </c>
      <c r="L203" s="139">
        <v>0</v>
      </c>
      <c r="M203" s="139">
        <v>0</v>
      </c>
      <c r="N203" s="139">
        <v>0</v>
      </c>
      <c r="O203" s="139">
        <v>0</v>
      </c>
      <c r="P203" s="139">
        <v>0</v>
      </c>
      <c r="Q203" s="139">
        <v>0</v>
      </c>
      <c r="R203" s="139">
        <v>0</v>
      </c>
      <c r="S203" s="139">
        <v>0</v>
      </c>
      <c r="T203" s="139">
        <v>0</v>
      </c>
      <c r="U203" s="139">
        <v>0</v>
      </c>
      <c r="V203" s="139">
        <v>0</v>
      </c>
    </row>
    <row r="204" spans="1:22" s="113" customFormat="1" x14ac:dyDescent="0.3">
      <c r="A204" s="116" t="s">
        <v>238</v>
      </c>
      <c r="B204" s="116" t="s">
        <v>238</v>
      </c>
      <c r="C204" s="116" t="s">
        <v>243</v>
      </c>
      <c r="D204" s="139">
        <v>0</v>
      </c>
      <c r="E204" s="139">
        <v>0</v>
      </c>
      <c r="F204" s="139">
        <v>0</v>
      </c>
      <c r="G204" s="139">
        <v>0</v>
      </c>
      <c r="H204" s="139">
        <v>0</v>
      </c>
      <c r="I204" s="139">
        <v>0</v>
      </c>
      <c r="J204" s="139">
        <v>0</v>
      </c>
      <c r="K204" s="139">
        <v>0</v>
      </c>
      <c r="L204" s="139">
        <v>0</v>
      </c>
      <c r="M204" s="139">
        <v>0</v>
      </c>
      <c r="N204" s="139">
        <v>0</v>
      </c>
      <c r="O204" s="139">
        <v>0</v>
      </c>
      <c r="P204" s="139">
        <v>0</v>
      </c>
      <c r="Q204" s="139">
        <v>0</v>
      </c>
      <c r="R204" s="139">
        <v>0</v>
      </c>
      <c r="S204" s="139">
        <v>0</v>
      </c>
      <c r="T204" s="139">
        <v>0</v>
      </c>
      <c r="U204" s="139">
        <v>0</v>
      </c>
      <c r="V204" s="139">
        <v>0</v>
      </c>
    </row>
    <row r="205" spans="1:22" s="113" customFormat="1" x14ac:dyDescent="0.3">
      <c r="A205" s="116" t="s">
        <v>238</v>
      </c>
      <c r="B205" s="116" t="s">
        <v>238</v>
      </c>
      <c r="C205" s="116" t="s">
        <v>244</v>
      </c>
      <c r="D205" s="139">
        <v>94.40389294403893</v>
      </c>
      <c r="E205" s="139">
        <v>114.96350364963504</v>
      </c>
      <c r="F205" s="139">
        <v>129.31873479318736</v>
      </c>
      <c r="G205" s="139">
        <v>156.08272506082727</v>
      </c>
      <c r="H205" s="139">
        <v>137.34793187347933</v>
      </c>
      <c r="I205" s="139">
        <v>126.03406326034063</v>
      </c>
      <c r="J205" s="139">
        <v>144.8905109489051</v>
      </c>
      <c r="K205" s="139">
        <v>154.81800000000001</v>
      </c>
      <c r="L205" s="139">
        <v>130.74411219512197</v>
      </c>
      <c r="M205" s="139">
        <v>138.90243902439025</v>
      </c>
      <c r="N205" s="139">
        <v>129.4403892944039</v>
      </c>
      <c r="O205" s="139">
        <v>158.15085158150853</v>
      </c>
      <c r="P205" s="139">
        <v>138.92944038929443</v>
      </c>
      <c r="Q205" s="139">
        <v>152.71565778059869</v>
      </c>
      <c r="R205" s="139">
        <v>152.71565778059869</v>
      </c>
      <c r="S205" s="139">
        <v>152.71565778059869</v>
      </c>
      <c r="T205" s="139">
        <v>152.4266577805987</v>
      </c>
      <c r="U205" s="139">
        <v>152.71565778059869</v>
      </c>
      <c r="V205" s="139">
        <v>152.71565778059869</v>
      </c>
    </row>
    <row r="206" spans="1:22" s="113" customFormat="1" x14ac:dyDescent="0.3">
      <c r="A206" s="116" t="s">
        <v>238</v>
      </c>
      <c r="B206" s="116" t="s">
        <v>238</v>
      </c>
      <c r="C206" s="116" t="s">
        <v>245</v>
      </c>
      <c r="D206" s="139">
        <v>0</v>
      </c>
      <c r="E206" s="139">
        <v>0</v>
      </c>
      <c r="F206" s="139">
        <v>0</v>
      </c>
      <c r="G206" s="139">
        <v>0</v>
      </c>
      <c r="H206" s="139">
        <v>0</v>
      </c>
      <c r="I206" s="139">
        <v>0</v>
      </c>
      <c r="J206" s="139">
        <v>0</v>
      </c>
      <c r="K206" s="139">
        <v>0</v>
      </c>
      <c r="L206" s="139">
        <v>0</v>
      </c>
      <c r="M206" s="139">
        <v>0</v>
      </c>
      <c r="N206" s="139">
        <v>0</v>
      </c>
      <c r="O206" s="139">
        <v>0</v>
      </c>
      <c r="P206" s="139">
        <v>0</v>
      </c>
      <c r="Q206" s="139">
        <v>0</v>
      </c>
      <c r="R206" s="139">
        <v>0</v>
      </c>
      <c r="S206" s="139">
        <v>0</v>
      </c>
      <c r="T206" s="139">
        <v>0</v>
      </c>
      <c r="U206" s="139">
        <v>0</v>
      </c>
      <c r="V206" s="139">
        <v>0</v>
      </c>
    </row>
    <row r="207" spans="1:22" s="113" customFormat="1" x14ac:dyDescent="0.3">
      <c r="A207" s="116" t="s">
        <v>238</v>
      </c>
      <c r="B207" s="116" t="s">
        <v>238</v>
      </c>
      <c r="C207" s="116" t="s">
        <v>246</v>
      </c>
      <c r="D207" s="139">
        <v>0</v>
      </c>
      <c r="E207" s="139">
        <v>0</v>
      </c>
      <c r="F207" s="139">
        <v>0</v>
      </c>
      <c r="G207" s="139">
        <v>0</v>
      </c>
      <c r="H207" s="139">
        <v>0</v>
      </c>
      <c r="I207" s="139">
        <v>0</v>
      </c>
      <c r="J207" s="139">
        <v>0</v>
      </c>
      <c r="K207" s="139">
        <v>0</v>
      </c>
      <c r="L207" s="139">
        <v>0</v>
      </c>
      <c r="M207" s="139">
        <v>0</v>
      </c>
      <c r="N207" s="139">
        <v>0</v>
      </c>
      <c r="O207" s="139">
        <v>0</v>
      </c>
      <c r="P207" s="139">
        <v>0</v>
      </c>
      <c r="Q207" s="139">
        <v>0</v>
      </c>
      <c r="R207" s="139">
        <v>0</v>
      </c>
      <c r="S207" s="139">
        <v>0</v>
      </c>
      <c r="T207" s="139">
        <v>0</v>
      </c>
      <c r="U207" s="139">
        <v>0</v>
      </c>
      <c r="V207" s="139">
        <v>0</v>
      </c>
    </row>
    <row r="208" spans="1:22" s="113" customFormat="1" x14ac:dyDescent="0.3">
      <c r="A208" s="116" t="s">
        <v>238</v>
      </c>
      <c r="B208" s="116" t="s">
        <v>238</v>
      </c>
      <c r="C208" s="116" t="s">
        <v>247</v>
      </c>
      <c r="D208" s="139">
        <v>0</v>
      </c>
      <c r="E208" s="139">
        <v>0</v>
      </c>
      <c r="F208" s="139">
        <v>0</v>
      </c>
      <c r="G208" s="139">
        <v>0</v>
      </c>
      <c r="H208" s="139">
        <v>0</v>
      </c>
      <c r="I208" s="139">
        <v>0</v>
      </c>
      <c r="J208" s="139">
        <v>0</v>
      </c>
      <c r="K208" s="139">
        <v>0</v>
      </c>
      <c r="L208" s="139">
        <v>0</v>
      </c>
      <c r="M208" s="139">
        <v>0</v>
      </c>
      <c r="N208" s="139">
        <v>0</v>
      </c>
      <c r="O208" s="139">
        <v>0</v>
      </c>
      <c r="P208" s="139">
        <v>0</v>
      </c>
      <c r="Q208" s="139">
        <v>0</v>
      </c>
      <c r="R208" s="139">
        <v>0</v>
      </c>
      <c r="S208" s="139">
        <v>0</v>
      </c>
      <c r="T208" s="139">
        <v>0</v>
      </c>
      <c r="U208" s="139">
        <v>0</v>
      </c>
      <c r="V208" s="139">
        <v>0</v>
      </c>
    </row>
    <row r="209" spans="1:22" s="113" customFormat="1" x14ac:dyDescent="0.3">
      <c r="A209" s="116" t="s">
        <v>238</v>
      </c>
      <c r="B209" s="116" t="s">
        <v>238</v>
      </c>
      <c r="C209" s="116" t="s">
        <v>248</v>
      </c>
      <c r="D209" s="139">
        <v>0</v>
      </c>
      <c r="E209" s="139">
        <v>0</v>
      </c>
      <c r="F209" s="139">
        <v>0</v>
      </c>
      <c r="G209" s="139">
        <v>0</v>
      </c>
      <c r="H209" s="139">
        <v>0</v>
      </c>
      <c r="I209" s="139">
        <v>0</v>
      </c>
      <c r="J209" s="139">
        <v>0</v>
      </c>
      <c r="K209" s="139">
        <v>0</v>
      </c>
      <c r="L209" s="139">
        <v>0</v>
      </c>
      <c r="M209" s="139">
        <v>0</v>
      </c>
      <c r="N209" s="139">
        <v>0</v>
      </c>
      <c r="O209" s="139">
        <v>0</v>
      </c>
      <c r="P209" s="139">
        <v>0</v>
      </c>
      <c r="Q209" s="139">
        <v>0</v>
      </c>
      <c r="R209" s="139">
        <v>0</v>
      </c>
      <c r="S209" s="139">
        <v>0</v>
      </c>
      <c r="T209" s="139">
        <v>0</v>
      </c>
      <c r="U209" s="139">
        <v>0</v>
      </c>
      <c r="V209" s="139">
        <v>0</v>
      </c>
    </row>
    <row r="210" spans="1:22" s="113" customFormat="1" x14ac:dyDescent="0.3">
      <c r="A210" s="114" t="s">
        <v>249</v>
      </c>
      <c r="B210" s="114" t="s">
        <v>249</v>
      </c>
      <c r="C210" s="114" t="s">
        <v>250</v>
      </c>
      <c r="D210" s="140">
        <v>97.323600973238229</v>
      </c>
      <c r="E210" s="140">
        <v>75.669099756689675</v>
      </c>
      <c r="F210" s="140">
        <v>63.746958637471359</v>
      </c>
      <c r="G210" s="140">
        <v>167.3965936739686</v>
      </c>
      <c r="H210" s="140">
        <v>181.63017031630969</v>
      </c>
      <c r="I210" s="140">
        <v>40.997566909969919</v>
      </c>
      <c r="J210" s="140">
        <v>330.01459854014041</v>
      </c>
      <c r="K210" s="140">
        <v>235.24826708343102</v>
      </c>
      <c r="L210" s="140">
        <v>1.893141463414552</v>
      </c>
      <c r="M210" s="140">
        <v>0</v>
      </c>
      <c r="N210" s="140">
        <v>0</v>
      </c>
      <c r="O210" s="140">
        <v>0.36496350364963503</v>
      </c>
      <c r="P210" s="140">
        <v>1.2165450121654502</v>
      </c>
      <c r="Q210" s="140">
        <v>1.2165450121654502</v>
      </c>
      <c r="R210" s="140">
        <v>1.2165450121654502</v>
      </c>
      <c r="S210" s="140">
        <v>1.2165450121654502</v>
      </c>
      <c r="T210" s="140">
        <v>1.2165450121654502</v>
      </c>
      <c r="U210" s="140">
        <v>1.2165450121654502</v>
      </c>
      <c r="V210" s="140">
        <v>1.2165450121654502</v>
      </c>
    </row>
    <row r="211" spans="1:22" x14ac:dyDescent="0.3">
      <c r="A211" s="117"/>
      <c r="B211" s="117"/>
      <c r="C211" s="117"/>
      <c r="D211" s="118"/>
      <c r="E211" s="118"/>
      <c r="F211" s="119"/>
      <c r="G211" s="119"/>
      <c r="H211" s="119"/>
      <c r="I211" s="119"/>
      <c r="J211" s="119"/>
      <c r="K211" s="119"/>
      <c r="L211" s="119"/>
      <c r="M211" s="119"/>
      <c r="N211" s="119"/>
      <c r="O211" s="120"/>
      <c r="P211" s="120"/>
      <c r="Q211" s="120"/>
      <c r="R211" s="120"/>
      <c r="S211" s="121"/>
      <c r="T211" s="120"/>
      <c r="U211" s="122"/>
      <c r="V211" s="122"/>
    </row>
    <row r="212" spans="1:22" x14ac:dyDescent="0.3">
      <c r="A212" s="117"/>
      <c r="B212" s="117"/>
      <c r="C212" s="117"/>
      <c r="D212" s="118"/>
      <c r="E212" s="118"/>
      <c r="F212" s="119"/>
      <c r="G212" s="119"/>
      <c r="H212" s="119"/>
      <c r="I212" s="119"/>
      <c r="J212" s="119"/>
      <c r="K212" s="119"/>
      <c r="L212" s="119"/>
      <c r="M212" s="119"/>
      <c r="N212" s="119"/>
      <c r="O212" s="120"/>
      <c r="P212" s="120"/>
      <c r="Q212" s="120"/>
      <c r="R212" s="120"/>
      <c r="S212" s="121"/>
      <c r="T212" s="120"/>
      <c r="U212" s="122"/>
      <c r="V212" s="122"/>
    </row>
    <row r="213" spans="1:22" x14ac:dyDescent="0.3">
      <c r="A213" s="117"/>
      <c r="B213" s="117"/>
      <c r="C213" s="117"/>
      <c r="D213" s="118"/>
      <c r="E213" s="118"/>
      <c r="F213" s="119"/>
      <c r="G213" s="119"/>
      <c r="H213" s="119"/>
      <c r="I213" s="119"/>
      <c r="J213" s="119"/>
      <c r="K213" s="119"/>
      <c r="L213" s="119"/>
      <c r="M213" s="119"/>
      <c r="N213" s="119"/>
      <c r="O213" s="120"/>
      <c r="P213" s="120"/>
      <c r="Q213" s="120"/>
      <c r="R213" s="120"/>
      <c r="S213" s="121"/>
      <c r="T213" s="120"/>
      <c r="U213" s="122"/>
      <c r="V213" s="122"/>
    </row>
    <row r="214" spans="1:22" x14ac:dyDescent="0.3">
      <c r="A214" s="117"/>
      <c r="B214" s="117"/>
      <c r="C214" s="117"/>
      <c r="D214" s="118"/>
      <c r="E214" s="118"/>
      <c r="F214" s="119"/>
      <c r="G214" s="119"/>
      <c r="H214" s="119"/>
      <c r="I214" s="119"/>
      <c r="J214" s="119"/>
      <c r="K214" s="119"/>
      <c r="L214" s="119"/>
      <c r="M214" s="119"/>
      <c r="N214" s="119"/>
      <c r="O214" s="120"/>
      <c r="P214" s="120"/>
      <c r="Q214" s="120"/>
      <c r="R214" s="120"/>
      <c r="S214" s="121"/>
      <c r="T214" s="120"/>
      <c r="U214" s="122"/>
      <c r="V214" s="122"/>
    </row>
    <row r="215" spans="1:22" x14ac:dyDescent="0.3">
      <c r="A215" s="117"/>
      <c r="B215" s="117"/>
      <c r="C215" s="117"/>
      <c r="D215" s="118"/>
      <c r="E215" s="118"/>
      <c r="F215" s="119"/>
      <c r="G215" s="119"/>
      <c r="H215" s="119"/>
      <c r="I215" s="119"/>
      <c r="J215" s="119"/>
      <c r="K215" s="119"/>
      <c r="L215" s="119"/>
      <c r="M215" s="119"/>
      <c r="N215" s="119"/>
      <c r="O215" s="120"/>
      <c r="P215" s="120"/>
      <c r="Q215" s="120"/>
      <c r="R215" s="120"/>
      <c r="S215" s="121"/>
      <c r="T215" s="120"/>
      <c r="U215" s="122"/>
      <c r="V215" s="122"/>
    </row>
    <row r="216" spans="1:22" x14ac:dyDescent="0.3">
      <c r="A216" s="117"/>
      <c r="B216" s="117"/>
      <c r="C216" s="117"/>
      <c r="D216" s="118"/>
      <c r="E216" s="118"/>
      <c r="F216" s="119"/>
      <c r="G216" s="119"/>
      <c r="H216" s="119"/>
      <c r="I216" s="119"/>
      <c r="J216" s="119"/>
      <c r="K216" s="119"/>
      <c r="L216" s="119"/>
      <c r="M216" s="119"/>
      <c r="N216" s="119"/>
      <c r="O216" s="120"/>
      <c r="P216" s="120"/>
      <c r="Q216" s="120"/>
      <c r="R216" s="120"/>
      <c r="S216" s="121"/>
      <c r="T216" s="120"/>
      <c r="U216" s="122"/>
      <c r="V216" s="122"/>
    </row>
    <row r="217" spans="1:22" x14ac:dyDescent="0.3">
      <c r="A217" s="117"/>
      <c r="B217" s="117"/>
      <c r="C217" s="117"/>
      <c r="D217" s="124"/>
      <c r="E217" s="124"/>
      <c r="F217" s="124"/>
      <c r="G217" s="124"/>
      <c r="H217" s="124"/>
      <c r="I217" s="124"/>
      <c r="J217" s="118"/>
      <c r="K217" s="118"/>
      <c r="L217" s="124"/>
      <c r="M217" s="124"/>
      <c r="N217" s="124"/>
      <c r="O217" s="122"/>
      <c r="P217" s="122"/>
      <c r="Q217" s="122"/>
      <c r="R217" s="122"/>
      <c r="S217" s="125"/>
      <c r="T217" s="122"/>
      <c r="U217" s="122"/>
      <c r="V217" s="122"/>
    </row>
    <row r="218" spans="1:22" x14ac:dyDescent="0.3">
      <c r="A218" s="117"/>
      <c r="B218" s="117"/>
      <c r="C218" s="117"/>
      <c r="D218" s="124"/>
      <c r="E218" s="124"/>
      <c r="F218" s="124"/>
      <c r="G218" s="124"/>
      <c r="H218" s="124"/>
      <c r="I218" s="124"/>
      <c r="J218" s="124"/>
      <c r="K218" s="124"/>
      <c r="L218" s="124"/>
      <c r="M218" s="124"/>
      <c r="N218" s="124"/>
      <c r="O218" s="122"/>
      <c r="P218" s="122"/>
      <c r="Q218" s="122"/>
      <c r="R218" s="122"/>
      <c r="S218" s="125"/>
      <c r="T218" s="122"/>
      <c r="U218" s="122"/>
      <c r="V218" s="122"/>
    </row>
    <row r="219" spans="1:22" x14ac:dyDescent="0.3">
      <c r="A219" s="117"/>
      <c r="B219" s="117"/>
      <c r="C219" s="117"/>
      <c r="D219" s="124"/>
      <c r="E219" s="124"/>
      <c r="F219" s="124"/>
      <c r="G219" s="124"/>
      <c r="H219" s="124"/>
      <c r="I219" s="124"/>
      <c r="J219" s="124"/>
      <c r="K219" s="124"/>
      <c r="L219" s="124"/>
      <c r="M219" s="124"/>
      <c r="N219" s="124"/>
      <c r="O219" s="122"/>
      <c r="P219" s="122"/>
      <c r="Q219" s="122"/>
      <c r="R219" s="122"/>
      <c r="S219" s="125"/>
      <c r="T219" s="122"/>
      <c r="U219" s="122"/>
      <c r="V219" s="122"/>
    </row>
    <row r="220" spans="1:22" x14ac:dyDescent="0.3">
      <c r="A220" s="117"/>
      <c r="B220" s="117"/>
      <c r="C220" s="117"/>
      <c r="D220" s="124"/>
      <c r="E220" s="124"/>
      <c r="F220" s="124"/>
      <c r="G220" s="124"/>
      <c r="H220" s="124"/>
      <c r="I220" s="124"/>
      <c r="J220" s="124"/>
      <c r="K220" s="124"/>
      <c r="L220" s="124"/>
      <c r="M220" s="124"/>
      <c r="N220" s="124"/>
      <c r="O220" s="122"/>
      <c r="P220" s="122"/>
      <c r="Q220" s="122"/>
      <c r="R220" s="122"/>
      <c r="S220" s="125"/>
      <c r="T220" s="122"/>
      <c r="U220" s="122"/>
      <c r="V220" s="122"/>
    </row>
    <row r="221" spans="1:22" x14ac:dyDescent="0.3">
      <c r="A221" s="117"/>
      <c r="B221" s="117"/>
      <c r="C221" s="117"/>
      <c r="D221" s="124"/>
      <c r="E221" s="124"/>
      <c r="F221" s="124"/>
      <c r="G221" s="124"/>
      <c r="H221" s="124"/>
      <c r="I221" s="124"/>
      <c r="J221" s="124"/>
      <c r="K221" s="124"/>
      <c r="L221" s="124"/>
      <c r="M221" s="124"/>
      <c r="N221" s="124"/>
      <c r="O221" s="122"/>
      <c r="P221" s="122"/>
      <c r="Q221" s="122"/>
      <c r="R221" s="122"/>
      <c r="S221" s="125"/>
      <c r="T221" s="122"/>
      <c r="U221" s="122"/>
      <c r="V221" s="122"/>
    </row>
    <row r="222" spans="1:22" x14ac:dyDescent="0.3">
      <c r="A222" s="117"/>
      <c r="B222" s="117"/>
      <c r="C222" s="117"/>
      <c r="D222" s="124"/>
      <c r="E222" s="124"/>
      <c r="F222" s="124"/>
      <c r="G222" s="124"/>
      <c r="H222" s="124"/>
      <c r="I222" s="124"/>
      <c r="J222" s="124"/>
      <c r="K222" s="124"/>
      <c r="L222" s="124"/>
      <c r="M222" s="124"/>
      <c r="N222" s="124"/>
      <c r="O222" s="122"/>
      <c r="P222" s="122"/>
      <c r="Q222" s="122"/>
      <c r="R222" s="122"/>
      <c r="S222" s="125"/>
      <c r="T222" s="122"/>
      <c r="U222" s="122"/>
      <c r="V222" s="122"/>
    </row>
    <row r="223" spans="1:22" x14ac:dyDescent="0.3">
      <c r="A223" s="117"/>
      <c r="B223" s="117"/>
      <c r="C223" s="117"/>
      <c r="D223" s="124"/>
      <c r="E223" s="124"/>
      <c r="F223" s="124"/>
      <c r="G223" s="124"/>
      <c r="H223" s="124"/>
      <c r="I223" s="124"/>
      <c r="J223" s="124"/>
      <c r="K223" s="124"/>
      <c r="L223" s="124"/>
      <c r="M223" s="124"/>
      <c r="N223" s="124"/>
      <c r="O223" s="122"/>
      <c r="P223" s="122"/>
      <c r="Q223" s="122"/>
      <c r="R223" s="122"/>
      <c r="S223" s="125"/>
      <c r="T223" s="122"/>
      <c r="U223" s="122"/>
      <c r="V223" s="122"/>
    </row>
    <row r="224" spans="1:22" x14ac:dyDescent="0.3">
      <c r="A224" s="117"/>
      <c r="B224" s="117"/>
      <c r="C224" s="117"/>
      <c r="D224" s="124"/>
      <c r="E224" s="124"/>
      <c r="F224" s="124"/>
      <c r="G224" s="124"/>
      <c r="H224" s="124"/>
      <c r="I224" s="124"/>
      <c r="J224" s="124"/>
      <c r="K224" s="124"/>
      <c r="L224" s="124"/>
      <c r="M224" s="124"/>
      <c r="N224" s="124"/>
      <c r="O224" s="122"/>
      <c r="P224" s="122"/>
      <c r="Q224" s="122"/>
      <c r="R224" s="122"/>
      <c r="S224" s="125"/>
      <c r="T224" s="122"/>
      <c r="U224" s="122"/>
      <c r="V224" s="122"/>
    </row>
    <row r="225" spans="1:22" x14ac:dyDescent="0.3">
      <c r="A225" s="126"/>
      <c r="B225" s="126"/>
      <c r="C225" s="126"/>
      <c r="D225" s="127"/>
      <c r="E225" s="127"/>
      <c r="F225" s="127"/>
      <c r="G225" s="127"/>
      <c r="H225" s="127"/>
      <c r="I225" s="127"/>
      <c r="J225" s="127"/>
      <c r="K225" s="127"/>
      <c r="L225" s="127"/>
      <c r="M225" s="127"/>
      <c r="N225" s="127"/>
      <c r="O225" s="122"/>
      <c r="P225" s="122"/>
      <c r="Q225" s="122"/>
      <c r="R225" s="122"/>
      <c r="S225" s="125"/>
      <c r="T225" s="122"/>
      <c r="U225" s="122"/>
      <c r="V225" s="122"/>
    </row>
    <row r="226" spans="1:22" x14ac:dyDescent="0.3">
      <c r="A226" s="128"/>
      <c r="B226" s="128"/>
      <c r="C226" s="128"/>
      <c r="D226" s="129"/>
      <c r="E226" s="129"/>
      <c r="F226" s="129"/>
      <c r="G226" s="129"/>
      <c r="H226" s="129"/>
      <c r="I226" s="129"/>
      <c r="J226" s="129"/>
      <c r="K226" s="129"/>
      <c r="L226" s="129"/>
      <c r="M226" s="129"/>
      <c r="N226" s="129"/>
      <c r="O226" s="122"/>
      <c r="P226" s="122"/>
      <c r="Q226" s="122"/>
      <c r="R226" s="122"/>
      <c r="S226" s="125"/>
      <c r="T226" s="122"/>
      <c r="U226" s="122"/>
      <c r="V226" s="122"/>
    </row>
    <row r="227" spans="1:22" x14ac:dyDescent="0.3">
      <c r="A227" s="117"/>
      <c r="B227" s="117"/>
      <c r="C227" s="117"/>
      <c r="D227" s="130"/>
      <c r="E227" s="130"/>
      <c r="F227" s="130"/>
      <c r="G227" s="130"/>
      <c r="H227" s="130"/>
      <c r="I227" s="130"/>
      <c r="J227" s="130"/>
      <c r="K227" s="130"/>
      <c r="L227" s="130"/>
      <c r="M227" s="130"/>
      <c r="N227" s="130"/>
      <c r="O227" s="122"/>
      <c r="P227" s="122"/>
      <c r="Q227" s="122"/>
      <c r="R227" s="122"/>
      <c r="S227" s="125"/>
      <c r="T227" s="122"/>
      <c r="U227" s="122"/>
      <c r="V227" s="122"/>
    </row>
    <row r="228" spans="1:22" x14ac:dyDescent="0.3">
      <c r="A228" s="117"/>
      <c r="B228" s="117"/>
      <c r="C228" s="117"/>
      <c r="D228" s="124"/>
      <c r="E228" s="124"/>
      <c r="F228" s="124"/>
      <c r="G228" s="124"/>
      <c r="H228" s="124"/>
      <c r="I228" s="124"/>
      <c r="J228" s="124"/>
      <c r="K228" s="124"/>
      <c r="L228" s="124"/>
      <c r="M228" s="124"/>
      <c r="N228" s="124"/>
      <c r="O228" s="122"/>
      <c r="P228" s="122"/>
      <c r="Q228" s="122"/>
      <c r="R228" s="122"/>
      <c r="S228" s="125"/>
      <c r="T228" s="122"/>
      <c r="U228" s="122"/>
      <c r="V228" s="122"/>
    </row>
    <row r="229" spans="1:22" x14ac:dyDescent="0.3">
      <c r="A229" s="117"/>
      <c r="B229" s="117"/>
      <c r="C229" s="117"/>
      <c r="D229" s="124"/>
      <c r="E229" s="124"/>
      <c r="F229" s="124"/>
      <c r="G229" s="124"/>
      <c r="H229" s="124"/>
      <c r="I229" s="124"/>
      <c r="J229" s="124"/>
      <c r="K229" s="124"/>
      <c r="L229" s="124"/>
      <c r="M229" s="124"/>
      <c r="N229" s="124"/>
      <c r="O229" s="122"/>
      <c r="P229" s="122"/>
      <c r="Q229" s="122"/>
      <c r="R229" s="122"/>
      <c r="S229" s="125"/>
      <c r="T229" s="122"/>
      <c r="U229" s="122"/>
      <c r="V229" s="122"/>
    </row>
    <row r="230" spans="1:22" x14ac:dyDescent="0.3">
      <c r="A230" s="117"/>
      <c r="B230" s="117"/>
      <c r="C230" s="117"/>
      <c r="D230" s="124"/>
      <c r="E230" s="124"/>
      <c r="F230" s="124"/>
      <c r="G230" s="124"/>
      <c r="H230" s="124"/>
      <c r="I230" s="124"/>
      <c r="J230" s="124"/>
      <c r="K230" s="124"/>
      <c r="L230" s="124"/>
      <c r="M230" s="124"/>
      <c r="N230" s="124"/>
      <c r="O230" s="122"/>
      <c r="P230" s="122"/>
      <c r="Q230" s="122"/>
      <c r="R230" s="122"/>
      <c r="S230" s="125"/>
      <c r="T230" s="122"/>
      <c r="U230" s="122"/>
      <c r="V230" s="122"/>
    </row>
    <row r="231" spans="1:22" x14ac:dyDescent="0.3">
      <c r="A231" s="117"/>
      <c r="B231" s="117"/>
      <c r="C231" s="117"/>
      <c r="D231" s="124"/>
      <c r="E231" s="124"/>
      <c r="F231" s="124"/>
      <c r="G231" s="124"/>
      <c r="H231" s="124"/>
      <c r="I231" s="124"/>
      <c r="J231" s="124"/>
      <c r="K231" s="124"/>
      <c r="L231" s="124"/>
      <c r="M231" s="124"/>
      <c r="N231" s="124"/>
      <c r="O231" s="122"/>
      <c r="P231" s="122"/>
      <c r="Q231" s="122"/>
      <c r="R231" s="122"/>
      <c r="S231" s="125"/>
      <c r="T231" s="122"/>
      <c r="U231" s="122"/>
      <c r="V231" s="122"/>
    </row>
    <row r="232" spans="1:22" x14ac:dyDescent="0.3">
      <c r="A232" s="117"/>
      <c r="B232" s="117"/>
      <c r="C232" s="117"/>
      <c r="D232" s="124"/>
      <c r="E232" s="124"/>
      <c r="F232" s="124"/>
      <c r="G232" s="124"/>
      <c r="H232" s="124"/>
      <c r="I232" s="124"/>
      <c r="J232" s="124"/>
      <c r="K232" s="124"/>
      <c r="L232" s="124"/>
      <c r="M232" s="124"/>
      <c r="N232" s="124"/>
      <c r="O232" s="122"/>
      <c r="P232" s="122"/>
      <c r="Q232" s="122"/>
      <c r="R232" s="122"/>
      <c r="S232" s="125"/>
      <c r="T232" s="122"/>
      <c r="U232" s="122"/>
      <c r="V232" s="122"/>
    </row>
    <row r="233" spans="1:22" x14ac:dyDescent="0.3">
      <c r="A233" s="117"/>
      <c r="B233" s="117"/>
      <c r="C233" s="117"/>
      <c r="D233" s="124"/>
      <c r="E233" s="124"/>
      <c r="F233" s="124"/>
      <c r="G233" s="124"/>
      <c r="H233" s="124"/>
      <c r="I233" s="124"/>
      <c r="J233" s="124"/>
      <c r="K233" s="124"/>
      <c r="L233" s="124"/>
      <c r="M233" s="124"/>
      <c r="N233" s="124"/>
      <c r="O233" s="122"/>
      <c r="P233" s="122"/>
      <c r="Q233" s="122"/>
      <c r="R233" s="122"/>
      <c r="S233" s="125"/>
      <c r="T233" s="122"/>
      <c r="U233" s="122"/>
      <c r="V233" s="122"/>
    </row>
    <row r="234" spans="1:22" x14ac:dyDescent="0.3">
      <c r="A234" s="117"/>
      <c r="B234" s="117"/>
      <c r="C234" s="117"/>
      <c r="D234" s="124"/>
      <c r="E234" s="124"/>
      <c r="F234" s="124"/>
      <c r="G234" s="124"/>
      <c r="H234" s="124"/>
      <c r="I234" s="124"/>
      <c r="J234" s="124"/>
      <c r="K234" s="124"/>
      <c r="L234" s="124"/>
      <c r="M234" s="124"/>
      <c r="N234" s="124"/>
      <c r="O234" s="122"/>
      <c r="P234" s="122"/>
      <c r="Q234" s="122"/>
      <c r="R234" s="122"/>
      <c r="S234" s="125"/>
      <c r="T234" s="122"/>
      <c r="U234" s="122"/>
      <c r="V234" s="122"/>
    </row>
    <row r="235" spans="1:22" x14ac:dyDescent="0.3">
      <c r="A235" s="117"/>
      <c r="B235" s="117"/>
      <c r="C235" s="117"/>
      <c r="D235" s="124"/>
      <c r="E235" s="124"/>
      <c r="F235" s="124"/>
      <c r="G235" s="124"/>
      <c r="H235" s="124"/>
      <c r="I235" s="124"/>
      <c r="J235" s="124"/>
      <c r="K235" s="124"/>
      <c r="L235" s="124"/>
      <c r="M235" s="124"/>
      <c r="N235" s="124"/>
      <c r="O235" s="122"/>
      <c r="P235" s="122"/>
      <c r="Q235" s="122"/>
      <c r="R235" s="122"/>
      <c r="S235" s="125"/>
      <c r="T235" s="122"/>
      <c r="U235" s="122"/>
      <c r="V235" s="122"/>
    </row>
    <row r="236" spans="1:22" x14ac:dyDescent="0.3">
      <c r="A236" s="117"/>
      <c r="B236" s="117"/>
      <c r="C236" s="117"/>
      <c r="D236" s="124"/>
      <c r="E236" s="124"/>
      <c r="F236" s="124"/>
      <c r="G236" s="124"/>
      <c r="H236" s="124"/>
      <c r="I236" s="124"/>
      <c r="J236" s="124"/>
      <c r="K236" s="124"/>
      <c r="L236" s="124"/>
      <c r="M236" s="124"/>
      <c r="N236" s="124"/>
      <c r="O236" s="122"/>
      <c r="P236" s="122"/>
      <c r="Q236" s="122"/>
      <c r="R236" s="122"/>
      <c r="S236" s="125"/>
      <c r="T236" s="122"/>
      <c r="U236" s="122"/>
      <c r="V236" s="122"/>
    </row>
    <row r="237" spans="1:22" x14ac:dyDescent="0.3">
      <c r="A237" s="117"/>
      <c r="B237" s="117"/>
      <c r="C237" s="117"/>
      <c r="D237" s="124"/>
      <c r="E237" s="124"/>
      <c r="F237" s="124"/>
      <c r="G237" s="124"/>
      <c r="H237" s="124"/>
      <c r="I237" s="124"/>
      <c r="J237" s="124"/>
      <c r="K237" s="124"/>
      <c r="L237" s="124"/>
      <c r="M237" s="124"/>
      <c r="N237" s="124"/>
      <c r="O237" s="122"/>
      <c r="P237" s="122"/>
      <c r="Q237" s="122"/>
      <c r="R237" s="122"/>
      <c r="S237" s="125"/>
      <c r="T237" s="122"/>
      <c r="U237" s="122"/>
      <c r="V237" s="122"/>
    </row>
    <row r="238" spans="1:22" x14ac:dyDescent="0.3">
      <c r="A238" s="117"/>
      <c r="B238" s="117"/>
      <c r="C238" s="117"/>
      <c r="D238" s="124"/>
      <c r="E238" s="124"/>
      <c r="F238" s="124"/>
      <c r="G238" s="124"/>
      <c r="H238" s="124"/>
      <c r="I238" s="124"/>
      <c r="J238" s="124"/>
      <c r="K238" s="124"/>
      <c r="L238" s="124"/>
      <c r="M238" s="124"/>
      <c r="N238" s="124"/>
      <c r="O238" s="122"/>
      <c r="P238" s="122"/>
      <c r="Q238" s="122"/>
      <c r="R238" s="122"/>
      <c r="S238" s="125"/>
      <c r="T238" s="122"/>
      <c r="U238" s="122"/>
      <c r="V238" s="122"/>
    </row>
    <row r="239" spans="1:22" x14ac:dyDescent="0.3">
      <c r="A239" s="117"/>
      <c r="B239" s="117"/>
      <c r="C239" s="117"/>
      <c r="D239" s="124"/>
      <c r="E239" s="124"/>
      <c r="F239" s="124"/>
      <c r="G239" s="124"/>
      <c r="H239" s="124"/>
      <c r="I239" s="124"/>
      <c r="J239" s="124"/>
      <c r="K239" s="124"/>
      <c r="L239" s="124"/>
      <c r="M239" s="124"/>
      <c r="N239" s="124"/>
      <c r="O239" s="122"/>
      <c r="P239" s="122"/>
      <c r="Q239" s="122"/>
      <c r="R239" s="122"/>
      <c r="S239" s="125"/>
      <c r="T239" s="122"/>
      <c r="U239" s="122"/>
      <c r="V239" s="122"/>
    </row>
    <row r="240" spans="1:22" x14ac:dyDescent="0.3">
      <c r="A240" s="117"/>
      <c r="B240" s="117"/>
      <c r="C240" s="117"/>
      <c r="D240" s="130"/>
      <c r="E240" s="130"/>
      <c r="F240" s="130"/>
      <c r="G240" s="130"/>
      <c r="H240" s="130"/>
      <c r="I240" s="130"/>
      <c r="J240" s="130"/>
      <c r="K240" s="130"/>
      <c r="L240" s="130"/>
      <c r="M240" s="130"/>
      <c r="N240" s="130"/>
      <c r="O240" s="122"/>
      <c r="P240" s="122"/>
      <c r="Q240" s="122"/>
      <c r="R240" s="122"/>
      <c r="S240" s="125"/>
      <c r="T240" s="122"/>
      <c r="U240" s="122"/>
      <c r="V240" s="122"/>
    </row>
    <row r="241" spans="1:22" x14ac:dyDescent="0.3">
      <c r="A241" s="117"/>
      <c r="B241" s="117"/>
      <c r="C241" s="117"/>
      <c r="D241" s="124"/>
      <c r="E241" s="124"/>
      <c r="F241" s="124"/>
      <c r="G241" s="124"/>
      <c r="H241" s="124"/>
      <c r="I241" s="124"/>
      <c r="J241" s="124"/>
      <c r="K241" s="124"/>
      <c r="L241" s="124"/>
      <c r="M241" s="124"/>
      <c r="N241" s="124"/>
      <c r="O241" s="122"/>
      <c r="P241" s="122"/>
      <c r="Q241" s="122"/>
      <c r="R241" s="122"/>
      <c r="S241" s="125"/>
      <c r="T241" s="122"/>
      <c r="U241" s="122"/>
      <c r="V241" s="122"/>
    </row>
    <row r="242" spans="1:22" x14ac:dyDescent="0.3">
      <c r="A242" s="117"/>
      <c r="B242" s="117"/>
      <c r="C242" s="117"/>
      <c r="D242" s="124"/>
      <c r="E242" s="124"/>
      <c r="F242" s="124"/>
      <c r="G242" s="124"/>
      <c r="H242" s="124"/>
      <c r="I242" s="124"/>
      <c r="J242" s="124"/>
      <c r="K242" s="124"/>
      <c r="L242" s="124"/>
      <c r="M242" s="124"/>
      <c r="N242" s="124"/>
      <c r="O242" s="122"/>
      <c r="P242" s="122"/>
      <c r="Q242" s="122"/>
      <c r="R242" s="122"/>
      <c r="S242" s="125"/>
      <c r="T242" s="122"/>
      <c r="U242" s="122"/>
      <c r="V242" s="122"/>
    </row>
    <row r="243" spans="1:22" x14ac:dyDescent="0.3">
      <c r="A243" s="117"/>
      <c r="B243" s="117"/>
      <c r="C243" s="117"/>
      <c r="D243" s="124"/>
      <c r="E243" s="124"/>
      <c r="F243" s="124"/>
      <c r="G243" s="124"/>
      <c r="H243" s="124"/>
      <c r="I243" s="124"/>
      <c r="J243" s="124"/>
      <c r="K243" s="124"/>
      <c r="L243" s="124"/>
      <c r="M243" s="124"/>
      <c r="N243" s="124"/>
      <c r="O243" s="122"/>
      <c r="P243" s="122"/>
      <c r="Q243" s="122"/>
      <c r="R243" s="122"/>
      <c r="S243" s="125"/>
      <c r="T243" s="122"/>
      <c r="U243" s="122"/>
      <c r="V243" s="122"/>
    </row>
    <row r="244" spans="1:22" x14ac:dyDescent="0.3">
      <c r="A244" s="117"/>
      <c r="B244" s="117"/>
      <c r="C244" s="117"/>
      <c r="D244" s="124"/>
      <c r="E244" s="124"/>
      <c r="F244" s="124"/>
      <c r="G244" s="124"/>
      <c r="H244" s="124"/>
      <c r="I244" s="124"/>
      <c r="J244" s="124"/>
      <c r="K244" s="124"/>
      <c r="L244" s="124"/>
      <c r="M244" s="124"/>
      <c r="N244" s="124"/>
      <c r="O244" s="122"/>
      <c r="P244" s="122"/>
      <c r="Q244" s="122"/>
      <c r="R244" s="122"/>
      <c r="S244" s="125"/>
      <c r="T244" s="122"/>
      <c r="U244" s="122"/>
      <c r="V244" s="122"/>
    </row>
    <row r="245" spans="1:22" x14ac:dyDescent="0.3">
      <c r="A245" s="117"/>
      <c r="B245" s="117"/>
      <c r="C245" s="117"/>
      <c r="D245" s="124"/>
      <c r="E245" s="124"/>
      <c r="F245" s="124"/>
      <c r="G245" s="124"/>
      <c r="H245" s="124"/>
      <c r="I245" s="124"/>
      <c r="J245" s="124"/>
      <c r="K245" s="124"/>
      <c r="L245" s="124"/>
      <c r="M245" s="124"/>
      <c r="N245" s="124"/>
      <c r="O245" s="122"/>
      <c r="P245" s="122"/>
      <c r="Q245" s="122"/>
      <c r="R245" s="122"/>
      <c r="S245" s="125"/>
      <c r="T245" s="122"/>
      <c r="U245" s="122"/>
      <c r="V245" s="122"/>
    </row>
    <row r="246" spans="1:22" x14ac:dyDescent="0.3">
      <c r="A246" s="117"/>
      <c r="B246" s="117"/>
      <c r="C246" s="117"/>
      <c r="D246" s="124"/>
      <c r="E246" s="124"/>
      <c r="F246" s="124"/>
      <c r="G246" s="124"/>
      <c r="H246" s="124"/>
      <c r="I246" s="124"/>
      <c r="J246" s="124"/>
      <c r="K246" s="124"/>
      <c r="L246" s="124"/>
      <c r="M246" s="124"/>
      <c r="N246" s="124"/>
      <c r="O246" s="122"/>
      <c r="P246" s="122"/>
      <c r="Q246" s="122"/>
      <c r="R246" s="122"/>
      <c r="S246" s="125"/>
      <c r="T246" s="122"/>
      <c r="U246" s="122"/>
      <c r="V246" s="122"/>
    </row>
    <row r="247" spans="1:22" x14ac:dyDescent="0.3">
      <c r="A247" s="117"/>
      <c r="B247" s="117"/>
      <c r="C247" s="117"/>
      <c r="D247" s="124"/>
      <c r="E247" s="124"/>
      <c r="F247" s="124"/>
      <c r="G247" s="124"/>
      <c r="H247" s="124"/>
      <c r="I247" s="124"/>
      <c r="J247" s="124"/>
      <c r="K247" s="124"/>
      <c r="L247" s="124"/>
      <c r="M247" s="124"/>
      <c r="N247" s="124"/>
      <c r="O247" s="122"/>
      <c r="P247" s="122"/>
      <c r="Q247" s="122"/>
      <c r="R247" s="122"/>
      <c r="S247" s="125"/>
      <c r="T247" s="122"/>
      <c r="U247" s="122"/>
      <c r="V247" s="122"/>
    </row>
    <row r="248" spans="1:22" x14ac:dyDescent="0.3">
      <c r="A248" s="117"/>
      <c r="B248" s="117"/>
      <c r="C248" s="117"/>
      <c r="D248" s="124"/>
      <c r="E248" s="124"/>
      <c r="F248" s="124"/>
      <c r="G248" s="124"/>
      <c r="H248" s="124"/>
      <c r="I248" s="124"/>
      <c r="J248" s="124"/>
      <c r="K248" s="124"/>
      <c r="L248" s="124"/>
      <c r="M248" s="124"/>
      <c r="N248" s="124"/>
      <c r="O248" s="122"/>
      <c r="P248" s="122"/>
      <c r="Q248" s="122"/>
      <c r="R248" s="122"/>
      <c r="S248" s="125"/>
      <c r="T248" s="122"/>
      <c r="U248" s="122"/>
      <c r="V248" s="122"/>
    </row>
    <row r="249" spans="1:22" x14ac:dyDescent="0.3">
      <c r="A249" s="117"/>
      <c r="B249" s="117"/>
      <c r="C249" s="117"/>
      <c r="D249" s="124"/>
      <c r="E249" s="124"/>
      <c r="F249" s="124"/>
      <c r="G249" s="124"/>
      <c r="H249" s="124"/>
      <c r="I249" s="124"/>
      <c r="J249" s="124"/>
      <c r="K249" s="124"/>
      <c r="L249" s="124"/>
      <c r="M249" s="124"/>
      <c r="N249" s="124"/>
      <c r="O249" s="122"/>
      <c r="P249" s="122"/>
      <c r="Q249" s="122"/>
      <c r="R249" s="122"/>
      <c r="S249" s="125"/>
      <c r="T249" s="122"/>
      <c r="U249" s="122"/>
      <c r="V249" s="122"/>
    </row>
    <row r="250" spans="1:22" x14ac:dyDescent="0.3">
      <c r="A250" s="117"/>
      <c r="B250" s="117"/>
      <c r="C250" s="117"/>
      <c r="D250" s="124"/>
      <c r="E250" s="124"/>
      <c r="F250" s="124"/>
      <c r="G250" s="124"/>
      <c r="H250" s="124"/>
      <c r="I250" s="124"/>
      <c r="J250" s="124"/>
      <c r="K250" s="124"/>
      <c r="L250" s="124"/>
      <c r="M250" s="124"/>
      <c r="N250" s="124"/>
      <c r="O250" s="122"/>
      <c r="P250" s="122"/>
      <c r="Q250" s="122"/>
      <c r="R250" s="122"/>
      <c r="S250" s="125"/>
      <c r="T250" s="122"/>
      <c r="U250" s="122"/>
      <c r="V250" s="122"/>
    </row>
    <row r="251" spans="1:22" x14ac:dyDescent="0.3">
      <c r="A251" s="117"/>
      <c r="B251" s="117"/>
      <c r="C251" s="117"/>
      <c r="D251" s="124"/>
      <c r="E251" s="124"/>
      <c r="F251" s="124"/>
      <c r="G251" s="124"/>
      <c r="H251" s="124"/>
      <c r="I251" s="124"/>
      <c r="J251" s="124"/>
      <c r="K251" s="124"/>
      <c r="L251" s="124"/>
      <c r="M251" s="124"/>
      <c r="N251" s="124"/>
      <c r="O251" s="122"/>
      <c r="P251" s="122"/>
      <c r="Q251" s="122"/>
      <c r="R251" s="122"/>
      <c r="S251" s="125"/>
      <c r="T251" s="122"/>
      <c r="U251" s="122"/>
      <c r="V251" s="122"/>
    </row>
    <row r="252" spans="1:22" x14ac:dyDescent="0.3">
      <c r="A252" s="117"/>
      <c r="B252" s="117"/>
      <c r="C252" s="117"/>
      <c r="D252" s="124"/>
      <c r="E252" s="124"/>
      <c r="F252" s="124"/>
      <c r="G252" s="124"/>
      <c r="H252" s="124"/>
      <c r="I252" s="124"/>
      <c r="J252" s="124"/>
      <c r="K252" s="124"/>
      <c r="L252" s="124"/>
      <c r="M252" s="124"/>
      <c r="N252" s="124"/>
      <c r="O252" s="122"/>
      <c r="P252" s="122"/>
      <c r="Q252" s="122"/>
      <c r="R252" s="122"/>
      <c r="S252" s="125"/>
      <c r="T252" s="122"/>
      <c r="U252" s="122"/>
      <c r="V252" s="122"/>
    </row>
    <row r="253" spans="1:22" x14ac:dyDescent="0.3">
      <c r="A253" s="117"/>
      <c r="B253" s="117"/>
      <c r="C253" s="117"/>
      <c r="D253" s="124"/>
      <c r="E253" s="124"/>
      <c r="F253" s="124"/>
      <c r="G253" s="124"/>
      <c r="H253" s="124"/>
      <c r="I253" s="124"/>
      <c r="J253" s="124"/>
      <c r="K253" s="124"/>
      <c r="L253" s="124"/>
      <c r="M253" s="124"/>
      <c r="N253" s="124"/>
      <c r="O253" s="122"/>
      <c r="P253" s="122"/>
      <c r="Q253" s="122"/>
      <c r="R253" s="122"/>
      <c r="S253" s="125"/>
      <c r="T253" s="122"/>
      <c r="U253" s="122"/>
      <c r="V253" s="122"/>
    </row>
    <row r="254" spans="1:22" x14ac:dyDescent="0.3">
      <c r="A254" s="117"/>
      <c r="B254" s="117"/>
      <c r="C254" s="117"/>
      <c r="D254" s="116"/>
      <c r="E254" s="116"/>
      <c r="F254" s="116"/>
      <c r="G254" s="116"/>
      <c r="H254" s="116"/>
      <c r="I254" s="116"/>
      <c r="J254" s="116"/>
      <c r="K254" s="116"/>
      <c r="L254" s="116"/>
      <c r="M254" s="116"/>
      <c r="N254" s="116"/>
      <c r="O254" s="122"/>
      <c r="P254" s="122"/>
      <c r="Q254" s="122"/>
      <c r="R254" s="122"/>
      <c r="S254" s="125"/>
      <c r="T254" s="122"/>
      <c r="U254" s="122"/>
      <c r="V254" s="122"/>
    </row>
    <row r="255" spans="1:22" x14ac:dyDescent="0.3">
      <c r="A255" s="117"/>
      <c r="B255" s="117"/>
      <c r="C255" s="117"/>
      <c r="D255" s="116"/>
      <c r="E255" s="116"/>
      <c r="F255" s="116"/>
      <c r="G255" s="116"/>
      <c r="H255" s="116"/>
      <c r="I255" s="116"/>
      <c r="J255" s="116"/>
      <c r="K255" s="116"/>
      <c r="L255" s="116"/>
      <c r="M255" s="116"/>
      <c r="N255" s="116"/>
      <c r="O255" s="122"/>
      <c r="P255" s="122"/>
      <c r="Q255" s="122"/>
      <c r="R255" s="122"/>
      <c r="S255" s="125"/>
      <c r="T255" s="122"/>
      <c r="U255" s="122"/>
      <c r="V255" s="122"/>
    </row>
    <row r="256" spans="1:22" x14ac:dyDescent="0.3">
      <c r="A256" s="117"/>
      <c r="B256" s="117"/>
      <c r="C256" s="117"/>
      <c r="D256" s="131"/>
      <c r="E256" s="131"/>
      <c r="F256" s="131"/>
      <c r="G256" s="131"/>
      <c r="H256" s="131"/>
      <c r="I256" s="131"/>
      <c r="J256" s="131"/>
      <c r="K256" s="131"/>
      <c r="L256" s="131"/>
      <c r="M256" s="131"/>
      <c r="N256" s="131"/>
      <c r="O256" s="122"/>
      <c r="P256" s="122"/>
      <c r="Q256" s="122"/>
      <c r="R256" s="122"/>
      <c r="S256" s="125"/>
      <c r="T256" s="122"/>
      <c r="U256" s="122"/>
      <c r="V256" s="122"/>
    </row>
    <row r="257" spans="1:22" x14ac:dyDescent="0.3">
      <c r="A257" s="117"/>
      <c r="B257" s="117"/>
      <c r="C257" s="117"/>
      <c r="D257" s="131"/>
      <c r="E257" s="131"/>
      <c r="F257" s="131"/>
      <c r="G257" s="131"/>
      <c r="H257" s="131"/>
      <c r="I257" s="131"/>
      <c r="J257" s="131"/>
      <c r="K257" s="131"/>
      <c r="L257" s="131"/>
      <c r="M257" s="131"/>
      <c r="N257" s="131"/>
      <c r="O257" s="122"/>
      <c r="P257" s="122"/>
      <c r="Q257" s="122"/>
      <c r="R257" s="122"/>
      <c r="S257" s="125"/>
      <c r="T257" s="122"/>
      <c r="U257" s="122"/>
      <c r="V257" s="122"/>
    </row>
    <row r="258" spans="1:22" x14ac:dyDescent="0.3">
      <c r="A258" s="117"/>
      <c r="B258" s="117"/>
      <c r="C258" s="117"/>
      <c r="D258" s="116"/>
      <c r="E258" s="116"/>
      <c r="F258" s="116"/>
      <c r="G258" s="116"/>
      <c r="H258" s="116"/>
      <c r="I258" s="116"/>
      <c r="J258" s="116"/>
      <c r="K258" s="116"/>
      <c r="L258" s="116"/>
      <c r="M258" s="116"/>
      <c r="N258" s="116"/>
      <c r="O258" s="122"/>
      <c r="P258" s="122"/>
      <c r="Q258" s="122"/>
      <c r="R258" s="122"/>
      <c r="S258" s="125"/>
      <c r="T258" s="122"/>
      <c r="U258" s="122"/>
      <c r="V258" s="122"/>
    </row>
    <row r="259" spans="1:22" x14ac:dyDescent="0.3">
      <c r="A259" s="117"/>
      <c r="B259" s="117"/>
      <c r="C259" s="117"/>
      <c r="D259" s="132"/>
      <c r="E259" s="132"/>
      <c r="F259" s="132"/>
      <c r="G259" s="132"/>
      <c r="H259" s="132"/>
      <c r="I259" s="132"/>
      <c r="J259" s="132"/>
      <c r="K259" s="132"/>
      <c r="L259" s="132"/>
      <c r="M259" s="132"/>
      <c r="N259" s="132"/>
      <c r="O259" s="122"/>
      <c r="P259" s="122"/>
      <c r="Q259" s="122"/>
      <c r="R259" s="122"/>
      <c r="S259" s="125"/>
      <c r="T259" s="122"/>
      <c r="U259" s="122"/>
      <c r="V259" s="122"/>
    </row>
    <row r="260" spans="1:22" x14ac:dyDescent="0.3">
      <c r="A260" s="117"/>
      <c r="B260" s="117"/>
      <c r="C260" s="117"/>
      <c r="D260" s="133"/>
      <c r="E260" s="133"/>
      <c r="F260" s="133"/>
      <c r="G260" s="133"/>
      <c r="H260" s="133"/>
      <c r="I260" s="133"/>
      <c r="J260" s="133"/>
      <c r="K260" s="133"/>
      <c r="L260" s="133"/>
      <c r="M260" s="133"/>
      <c r="N260" s="133"/>
      <c r="O260" s="122"/>
      <c r="P260" s="122"/>
      <c r="Q260" s="122"/>
      <c r="R260" s="122"/>
      <c r="S260" s="125"/>
      <c r="T260" s="122"/>
      <c r="U260" s="122"/>
      <c r="V260" s="122"/>
    </row>
    <row r="261" spans="1:22" x14ac:dyDescent="0.3">
      <c r="A261" s="117"/>
      <c r="B261" s="117"/>
      <c r="C261" s="117"/>
      <c r="D261" s="116"/>
      <c r="E261" s="116"/>
      <c r="F261" s="116"/>
      <c r="G261" s="116"/>
      <c r="H261" s="116"/>
      <c r="I261" s="116"/>
      <c r="J261" s="116"/>
      <c r="K261" s="116"/>
      <c r="L261" s="116"/>
      <c r="M261" s="116"/>
      <c r="N261" s="116"/>
      <c r="O261" s="122"/>
      <c r="P261" s="122"/>
      <c r="Q261" s="122"/>
      <c r="R261" s="122"/>
      <c r="S261" s="125"/>
      <c r="T261" s="122"/>
      <c r="U261" s="122"/>
      <c r="V261" s="122"/>
    </row>
    <row r="262" spans="1:22" x14ac:dyDescent="0.3">
      <c r="A262" s="117"/>
      <c r="B262" s="117"/>
      <c r="C262" s="117"/>
      <c r="D262" s="133"/>
      <c r="E262" s="133"/>
      <c r="F262" s="133"/>
      <c r="G262" s="133"/>
      <c r="H262" s="133"/>
      <c r="I262" s="133"/>
      <c r="J262" s="133"/>
      <c r="K262" s="133"/>
      <c r="L262" s="133"/>
      <c r="M262" s="133"/>
      <c r="N262" s="133"/>
      <c r="O262" s="122"/>
      <c r="P262" s="122"/>
      <c r="Q262" s="122"/>
      <c r="R262" s="122"/>
      <c r="S262" s="125"/>
      <c r="T262" s="122"/>
      <c r="U262" s="122"/>
      <c r="V262" s="122"/>
    </row>
    <row r="263" spans="1:22" x14ac:dyDescent="0.3">
      <c r="A263" s="117"/>
      <c r="B263" s="117"/>
      <c r="C263" s="117"/>
      <c r="D263" s="133"/>
      <c r="E263" s="133"/>
      <c r="F263" s="133"/>
      <c r="G263" s="133"/>
      <c r="H263" s="133"/>
      <c r="I263" s="133"/>
      <c r="J263" s="133"/>
      <c r="K263" s="133"/>
      <c r="L263" s="133"/>
      <c r="M263" s="133"/>
      <c r="N263" s="133"/>
      <c r="O263" s="122"/>
      <c r="P263" s="122"/>
      <c r="Q263" s="122"/>
      <c r="R263" s="122"/>
      <c r="S263" s="125"/>
      <c r="T263" s="122"/>
      <c r="U263" s="122"/>
      <c r="V263" s="122"/>
    </row>
    <row r="264" spans="1:22" x14ac:dyDescent="0.3">
      <c r="A264" s="117"/>
      <c r="B264" s="117"/>
      <c r="C264" s="117"/>
      <c r="D264" s="133"/>
      <c r="E264" s="133"/>
      <c r="F264" s="133"/>
      <c r="G264" s="133"/>
      <c r="H264" s="133"/>
      <c r="I264" s="133"/>
      <c r="J264" s="133"/>
      <c r="K264" s="133"/>
      <c r="L264" s="133"/>
      <c r="M264" s="133"/>
      <c r="N264" s="133"/>
      <c r="O264" s="122"/>
      <c r="P264" s="122"/>
      <c r="Q264" s="122"/>
      <c r="R264" s="122"/>
      <c r="S264" s="125"/>
      <c r="T264" s="122"/>
      <c r="U264" s="122"/>
      <c r="V264" s="122"/>
    </row>
    <row r="265" spans="1:22" x14ac:dyDescent="0.3">
      <c r="A265" s="117"/>
      <c r="B265" s="117"/>
      <c r="C265" s="117"/>
      <c r="D265" s="133"/>
      <c r="E265" s="133"/>
      <c r="F265" s="133"/>
      <c r="G265" s="133"/>
      <c r="H265" s="133"/>
      <c r="I265" s="133"/>
      <c r="J265" s="133"/>
      <c r="K265" s="133"/>
      <c r="L265" s="133"/>
      <c r="M265" s="133"/>
      <c r="N265" s="133"/>
      <c r="O265" s="122"/>
      <c r="P265" s="122"/>
      <c r="Q265" s="122"/>
      <c r="R265" s="122"/>
      <c r="S265" s="125"/>
      <c r="T265" s="122"/>
      <c r="U265" s="122"/>
      <c r="V265" s="122"/>
    </row>
    <row r="266" spans="1:22" x14ac:dyDescent="0.3">
      <c r="A266" s="117"/>
      <c r="B266" s="117"/>
      <c r="C266" s="117"/>
      <c r="D266" s="133"/>
      <c r="E266" s="133"/>
      <c r="F266" s="133"/>
      <c r="G266" s="133"/>
      <c r="H266" s="133"/>
      <c r="I266" s="133"/>
      <c r="J266" s="133"/>
      <c r="K266" s="133"/>
      <c r="L266" s="133"/>
      <c r="M266" s="133"/>
      <c r="N266" s="133"/>
      <c r="O266" s="122"/>
      <c r="P266" s="122"/>
      <c r="Q266" s="122"/>
      <c r="R266" s="122"/>
      <c r="S266" s="125"/>
      <c r="T266" s="122"/>
      <c r="U266" s="122"/>
      <c r="V266" s="122"/>
    </row>
    <row r="267" spans="1:22" x14ac:dyDescent="0.3">
      <c r="A267" s="117"/>
      <c r="B267" s="117"/>
      <c r="C267" s="117"/>
      <c r="D267" s="133"/>
      <c r="E267" s="133"/>
      <c r="F267" s="133"/>
      <c r="G267" s="133"/>
      <c r="H267" s="133"/>
      <c r="I267" s="133"/>
      <c r="J267" s="133"/>
      <c r="K267" s="133"/>
      <c r="L267" s="133"/>
      <c r="M267" s="133"/>
      <c r="N267" s="133"/>
      <c r="O267" s="122"/>
      <c r="P267" s="122"/>
      <c r="Q267" s="122"/>
      <c r="R267" s="122"/>
      <c r="S267" s="125"/>
      <c r="T267" s="122"/>
      <c r="U267" s="122"/>
      <c r="V267" s="122"/>
    </row>
    <row r="268" spans="1:22" x14ac:dyDescent="0.3">
      <c r="A268" s="117"/>
      <c r="B268" s="117"/>
      <c r="C268" s="117"/>
      <c r="D268" s="133"/>
      <c r="E268" s="133"/>
      <c r="F268" s="133"/>
      <c r="G268" s="133"/>
      <c r="H268" s="133"/>
      <c r="I268" s="133"/>
      <c r="J268" s="133"/>
      <c r="K268" s="133"/>
      <c r="L268" s="133"/>
      <c r="M268" s="133"/>
      <c r="N268" s="133"/>
      <c r="O268" s="122"/>
      <c r="P268" s="122"/>
      <c r="Q268" s="122"/>
      <c r="R268" s="122"/>
      <c r="S268" s="125"/>
      <c r="T268" s="122"/>
      <c r="U268" s="122"/>
      <c r="V268" s="122"/>
    </row>
    <row r="269" spans="1:22" x14ac:dyDescent="0.3">
      <c r="A269" s="117"/>
      <c r="B269" s="117"/>
      <c r="C269" s="117"/>
      <c r="D269" s="133"/>
      <c r="E269" s="133"/>
      <c r="F269" s="133"/>
      <c r="G269" s="133"/>
      <c r="H269" s="133"/>
      <c r="I269" s="133"/>
      <c r="J269" s="133"/>
      <c r="K269" s="133"/>
      <c r="L269" s="133"/>
      <c r="M269" s="133"/>
      <c r="N269" s="133"/>
      <c r="O269" s="122"/>
      <c r="P269" s="122"/>
      <c r="Q269" s="122"/>
      <c r="R269" s="122"/>
      <c r="S269" s="125"/>
      <c r="T269" s="122"/>
      <c r="U269" s="122"/>
      <c r="V269" s="122"/>
    </row>
    <row r="270" spans="1:22" x14ac:dyDescent="0.3">
      <c r="A270" s="117"/>
      <c r="B270" s="117"/>
      <c r="C270" s="117"/>
      <c r="D270" s="133"/>
      <c r="E270" s="133"/>
      <c r="F270" s="133"/>
      <c r="G270" s="133"/>
      <c r="H270" s="133"/>
      <c r="I270" s="133"/>
      <c r="J270" s="133"/>
      <c r="K270" s="133"/>
      <c r="L270" s="133"/>
      <c r="M270" s="133"/>
      <c r="N270" s="133"/>
      <c r="O270" s="122"/>
      <c r="P270" s="122"/>
      <c r="Q270" s="122"/>
      <c r="R270" s="122"/>
      <c r="S270" s="125"/>
      <c r="T270" s="122"/>
      <c r="U270" s="122"/>
      <c r="V270" s="122"/>
    </row>
    <row r="271" spans="1:22" x14ac:dyDescent="0.3">
      <c r="A271" s="117"/>
      <c r="B271" s="117"/>
      <c r="C271" s="117"/>
      <c r="D271" s="133"/>
      <c r="E271" s="133"/>
      <c r="F271" s="133"/>
      <c r="G271" s="133"/>
      <c r="H271" s="133"/>
      <c r="I271" s="133"/>
      <c r="J271" s="133"/>
      <c r="K271" s="133"/>
      <c r="L271" s="133"/>
      <c r="M271" s="133"/>
      <c r="N271" s="133"/>
      <c r="O271" s="122"/>
      <c r="P271" s="122"/>
      <c r="Q271" s="122"/>
      <c r="R271" s="122"/>
      <c r="S271" s="125"/>
      <c r="T271" s="122"/>
      <c r="U271" s="122"/>
      <c r="V271" s="122"/>
    </row>
    <row r="272" spans="1:22" x14ac:dyDescent="0.3">
      <c r="A272" s="117"/>
      <c r="B272" s="117"/>
      <c r="C272" s="117"/>
      <c r="D272" s="134"/>
      <c r="E272" s="134"/>
      <c r="F272" s="134"/>
      <c r="G272" s="134"/>
      <c r="H272" s="134"/>
      <c r="I272" s="134"/>
      <c r="J272" s="134"/>
      <c r="K272" s="134"/>
      <c r="L272" s="134"/>
      <c r="M272" s="134"/>
      <c r="N272" s="134"/>
      <c r="O272" s="122"/>
      <c r="P272" s="122"/>
      <c r="Q272" s="122"/>
      <c r="R272" s="122"/>
      <c r="S272" s="125"/>
      <c r="T272" s="122"/>
      <c r="U272" s="122"/>
      <c r="V272" s="122"/>
    </row>
    <row r="273" spans="1:22" x14ac:dyDescent="0.3">
      <c r="A273" s="117"/>
      <c r="B273" s="117"/>
      <c r="C273" s="117"/>
      <c r="D273" s="133"/>
      <c r="E273" s="133"/>
      <c r="F273" s="133"/>
      <c r="G273" s="133"/>
      <c r="H273" s="133"/>
      <c r="I273" s="133"/>
      <c r="J273" s="133"/>
      <c r="K273" s="133"/>
      <c r="L273" s="133"/>
      <c r="M273" s="133"/>
      <c r="N273" s="133"/>
      <c r="O273" s="122"/>
      <c r="P273" s="122"/>
      <c r="Q273" s="122"/>
      <c r="R273" s="122"/>
      <c r="S273" s="125"/>
      <c r="T273" s="122"/>
      <c r="U273" s="122"/>
      <c r="V273" s="122"/>
    </row>
    <row r="274" spans="1:22" x14ac:dyDescent="0.3">
      <c r="A274" s="117"/>
      <c r="B274" s="117"/>
      <c r="C274" s="117"/>
      <c r="D274" s="134"/>
      <c r="E274" s="134"/>
      <c r="F274" s="134"/>
      <c r="G274" s="134"/>
      <c r="H274" s="134"/>
      <c r="I274" s="134"/>
      <c r="J274" s="134"/>
      <c r="K274" s="134"/>
      <c r="L274" s="134"/>
      <c r="M274" s="134"/>
      <c r="N274" s="134"/>
      <c r="O274" s="122"/>
      <c r="P274" s="122"/>
      <c r="Q274" s="122"/>
      <c r="R274" s="122"/>
      <c r="S274" s="125"/>
      <c r="T274" s="122"/>
      <c r="U274" s="122"/>
      <c r="V274" s="122"/>
    </row>
    <row r="275" spans="1:22" x14ac:dyDescent="0.3">
      <c r="A275" s="117"/>
      <c r="B275" s="117"/>
      <c r="C275" s="117"/>
      <c r="D275" s="134"/>
      <c r="E275" s="134"/>
      <c r="F275" s="134"/>
      <c r="G275" s="134"/>
      <c r="H275" s="134"/>
      <c r="I275" s="134"/>
      <c r="J275" s="134"/>
      <c r="K275" s="134"/>
      <c r="L275" s="134"/>
      <c r="M275" s="134"/>
      <c r="N275" s="134"/>
      <c r="O275" s="122"/>
      <c r="P275" s="122"/>
      <c r="Q275" s="122"/>
      <c r="R275" s="122"/>
      <c r="S275" s="125"/>
      <c r="T275" s="122"/>
      <c r="U275" s="122"/>
      <c r="V275" s="122"/>
    </row>
    <row r="276" spans="1:22" x14ac:dyDescent="0.3">
      <c r="A276" s="117"/>
      <c r="B276" s="117"/>
      <c r="C276" s="117"/>
      <c r="D276" s="134"/>
      <c r="E276" s="134"/>
      <c r="F276" s="134"/>
      <c r="G276" s="134"/>
      <c r="H276" s="134"/>
      <c r="I276" s="134"/>
      <c r="J276" s="134"/>
      <c r="K276" s="134"/>
      <c r="L276" s="134"/>
      <c r="M276" s="134"/>
      <c r="N276" s="134"/>
      <c r="O276" s="122"/>
      <c r="P276" s="122"/>
      <c r="Q276" s="122"/>
      <c r="R276" s="122"/>
      <c r="S276" s="125"/>
      <c r="T276" s="122"/>
      <c r="U276" s="122"/>
      <c r="V276" s="122"/>
    </row>
    <row r="277" spans="1:22" x14ac:dyDescent="0.3">
      <c r="A277" s="117"/>
      <c r="B277" s="117"/>
      <c r="C277" s="117"/>
      <c r="D277" s="134"/>
      <c r="E277" s="134"/>
      <c r="F277" s="134"/>
      <c r="G277" s="134"/>
      <c r="H277" s="134"/>
      <c r="I277" s="134"/>
      <c r="J277" s="134"/>
      <c r="K277" s="134"/>
      <c r="L277" s="134"/>
      <c r="M277" s="134"/>
      <c r="N277" s="134"/>
      <c r="O277" s="122"/>
      <c r="P277" s="122"/>
      <c r="Q277" s="122"/>
      <c r="R277" s="122"/>
      <c r="S277" s="125"/>
      <c r="T277" s="122"/>
      <c r="U277" s="122"/>
      <c r="V277" s="122"/>
    </row>
    <row r="278" spans="1:22" x14ac:dyDescent="0.3">
      <c r="A278" s="117"/>
      <c r="B278" s="117"/>
      <c r="C278" s="117"/>
      <c r="D278" s="134"/>
      <c r="E278" s="134"/>
      <c r="F278" s="134"/>
      <c r="G278" s="134"/>
      <c r="H278" s="134"/>
      <c r="I278" s="134"/>
      <c r="J278" s="134"/>
      <c r="K278" s="134"/>
      <c r="L278" s="134"/>
      <c r="M278" s="134"/>
      <c r="N278" s="134"/>
      <c r="O278" s="122"/>
      <c r="P278" s="122"/>
      <c r="Q278" s="122"/>
      <c r="R278" s="122"/>
      <c r="S278" s="125"/>
      <c r="T278" s="122"/>
      <c r="U278" s="122"/>
      <c r="V278" s="122"/>
    </row>
    <row r="279" spans="1:22" x14ac:dyDescent="0.3">
      <c r="A279" s="117"/>
      <c r="B279" s="117"/>
      <c r="C279" s="117"/>
      <c r="D279" s="134"/>
      <c r="E279" s="134"/>
      <c r="F279" s="134"/>
      <c r="G279" s="134"/>
      <c r="H279" s="134"/>
      <c r="I279" s="134"/>
      <c r="J279" s="134"/>
      <c r="K279" s="134"/>
      <c r="L279" s="134"/>
      <c r="M279" s="134"/>
      <c r="N279" s="134"/>
      <c r="O279" s="122"/>
      <c r="P279" s="122"/>
      <c r="Q279" s="122"/>
      <c r="R279" s="122"/>
      <c r="S279" s="125"/>
      <c r="T279" s="122"/>
      <c r="U279" s="122"/>
      <c r="V279" s="122"/>
    </row>
    <row r="280" spans="1:22" x14ac:dyDescent="0.3">
      <c r="A280" s="117"/>
      <c r="B280" s="117"/>
      <c r="C280" s="117"/>
      <c r="D280" s="134"/>
      <c r="E280" s="134"/>
      <c r="F280" s="134"/>
      <c r="G280" s="134"/>
      <c r="H280" s="134"/>
      <c r="I280" s="134"/>
      <c r="J280" s="134"/>
      <c r="K280" s="134"/>
      <c r="L280" s="134"/>
      <c r="M280" s="134"/>
      <c r="N280" s="134"/>
      <c r="O280" s="122"/>
      <c r="P280" s="122"/>
      <c r="Q280" s="122"/>
      <c r="R280" s="122"/>
      <c r="S280" s="125"/>
      <c r="T280" s="122"/>
      <c r="U280" s="122"/>
      <c r="V280" s="122"/>
    </row>
    <row r="281" spans="1:22" x14ac:dyDescent="0.3">
      <c r="A281" s="117"/>
      <c r="B281" s="117"/>
      <c r="C281" s="117"/>
      <c r="D281" s="134"/>
      <c r="E281" s="134"/>
      <c r="F281" s="134"/>
      <c r="G281" s="134"/>
      <c r="H281" s="134"/>
      <c r="I281" s="134"/>
      <c r="J281" s="134"/>
      <c r="K281" s="134"/>
      <c r="L281" s="134"/>
      <c r="M281" s="134"/>
      <c r="N281" s="134"/>
      <c r="O281" s="122"/>
      <c r="P281" s="122"/>
      <c r="Q281" s="122"/>
      <c r="R281" s="122"/>
      <c r="S281" s="125"/>
      <c r="T281" s="122"/>
      <c r="U281" s="122"/>
      <c r="V281" s="122"/>
    </row>
    <row r="282" spans="1:22" x14ac:dyDescent="0.3">
      <c r="A282" s="117"/>
      <c r="B282" s="117"/>
      <c r="C282" s="117"/>
      <c r="D282" s="134"/>
      <c r="E282" s="134"/>
      <c r="F282" s="134"/>
      <c r="G282" s="134"/>
      <c r="H282" s="134"/>
      <c r="I282" s="134"/>
      <c r="J282" s="134"/>
      <c r="K282" s="134"/>
      <c r="L282" s="134"/>
      <c r="M282" s="134"/>
      <c r="N282" s="134"/>
      <c r="O282" s="122"/>
      <c r="P282" s="122"/>
      <c r="Q282" s="122"/>
      <c r="R282" s="122"/>
      <c r="S282" s="125"/>
      <c r="T282" s="122"/>
      <c r="U282" s="122"/>
      <c r="V282" s="122"/>
    </row>
    <row r="283" spans="1:22" x14ac:dyDescent="0.3">
      <c r="A283" s="117"/>
      <c r="B283" s="117"/>
      <c r="C283" s="117"/>
      <c r="D283" s="134"/>
      <c r="E283" s="134"/>
      <c r="F283" s="134"/>
      <c r="G283" s="134"/>
      <c r="H283" s="134"/>
      <c r="I283" s="134"/>
      <c r="J283" s="134"/>
      <c r="K283" s="134"/>
      <c r="L283" s="134"/>
      <c r="M283" s="134"/>
      <c r="N283" s="134"/>
      <c r="O283" s="122"/>
      <c r="P283" s="122"/>
      <c r="Q283" s="122"/>
      <c r="R283" s="122"/>
      <c r="S283" s="125"/>
      <c r="T283" s="122"/>
      <c r="U283" s="122"/>
      <c r="V283" s="122"/>
    </row>
    <row r="284" spans="1:22" x14ac:dyDescent="0.3">
      <c r="A284" s="117"/>
      <c r="B284" s="117"/>
      <c r="C284" s="117"/>
      <c r="D284" s="134"/>
      <c r="E284" s="134"/>
      <c r="F284" s="134"/>
      <c r="G284" s="134"/>
      <c r="H284" s="134"/>
      <c r="I284" s="134"/>
      <c r="J284" s="134"/>
      <c r="K284" s="134"/>
      <c r="L284" s="134"/>
      <c r="M284" s="134"/>
      <c r="N284" s="134"/>
      <c r="O284" s="122"/>
      <c r="P284" s="122"/>
      <c r="Q284" s="122"/>
      <c r="R284" s="122"/>
      <c r="S284" s="125"/>
      <c r="T284" s="122"/>
      <c r="U284" s="122"/>
      <c r="V284" s="122"/>
    </row>
    <row r="285" spans="1:22" x14ac:dyDescent="0.3">
      <c r="A285" s="117"/>
      <c r="B285" s="117"/>
      <c r="C285" s="117"/>
      <c r="D285" s="134"/>
      <c r="E285" s="134"/>
      <c r="F285" s="134"/>
      <c r="G285" s="134"/>
      <c r="H285" s="134"/>
      <c r="I285" s="134"/>
      <c r="J285" s="134"/>
      <c r="K285" s="134"/>
      <c r="L285" s="134"/>
      <c r="M285" s="134"/>
      <c r="N285" s="134"/>
      <c r="O285" s="122"/>
      <c r="P285" s="122"/>
      <c r="Q285" s="122"/>
      <c r="R285" s="122"/>
      <c r="S285" s="125"/>
      <c r="T285" s="122"/>
      <c r="U285" s="122"/>
      <c r="V285" s="122"/>
    </row>
    <row r="286" spans="1:22" x14ac:dyDescent="0.3">
      <c r="A286" s="117"/>
      <c r="B286" s="117"/>
      <c r="C286" s="117"/>
      <c r="D286" s="134"/>
      <c r="E286" s="134"/>
      <c r="F286" s="134"/>
      <c r="G286" s="134"/>
      <c r="H286" s="134"/>
      <c r="I286" s="134"/>
      <c r="J286" s="134"/>
      <c r="K286" s="134"/>
      <c r="L286" s="134"/>
      <c r="M286" s="134"/>
      <c r="N286" s="134"/>
      <c r="O286" s="122"/>
      <c r="P286" s="122"/>
      <c r="Q286" s="122"/>
      <c r="R286" s="122"/>
      <c r="S286" s="125"/>
      <c r="T286" s="122"/>
      <c r="U286" s="122"/>
      <c r="V286" s="122"/>
    </row>
    <row r="287" spans="1:22" x14ac:dyDescent="0.3">
      <c r="A287" s="117"/>
      <c r="B287" s="117"/>
      <c r="C287" s="117"/>
      <c r="D287" s="134"/>
      <c r="E287" s="134"/>
      <c r="F287" s="134"/>
      <c r="G287" s="134"/>
      <c r="H287" s="134"/>
      <c r="I287" s="134"/>
      <c r="J287" s="134"/>
      <c r="K287" s="134"/>
      <c r="L287" s="134"/>
      <c r="M287" s="134"/>
      <c r="N287" s="134"/>
      <c r="O287" s="122"/>
      <c r="P287" s="122"/>
      <c r="Q287" s="122"/>
      <c r="R287" s="122"/>
      <c r="S287" s="125"/>
      <c r="T287" s="122"/>
      <c r="U287" s="122"/>
      <c r="V287" s="122"/>
    </row>
    <row r="288" spans="1:22" x14ac:dyDescent="0.3">
      <c r="A288" s="117"/>
      <c r="B288" s="117"/>
      <c r="C288" s="117"/>
      <c r="D288" s="134"/>
      <c r="E288" s="134"/>
      <c r="F288" s="134"/>
      <c r="G288" s="134"/>
      <c r="H288" s="134"/>
      <c r="I288" s="134"/>
      <c r="J288" s="134"/>
      <c r="K288" s="134"/>
      <c r="L288" s="134"/>
      <c r="M288" s="134"/>
      <c r="N288" s="134"/>
      <c r="O288" s="122"/>
      <c r="P288" s="122"/>
      <c r="Q288" s="122"/>
      <c r="R288" s="122"/>
      <c r="S288" s="125"/>
      <c r="T288" s="122"/>
      <c r="U288" s="122"/>
      <c r="V288" s="122"/>
    </row>
    <row r="289" spans="1:22" x14ac:dyDescent="0.3">
      <c r="A289" s="117"/>
      <c r="B289" s="117"/>
      <c r="C289" s="117"/>
      <c r="D289" s="134"/>
      <c r="E289" s="134"/>
      <c r="F289" s="134"/>
      <c r="G289" s="134"/>
      <c r="H289" s="134"/>
      <c r="I289" s="134"/>
      <c r="J289" s="134"/>
      <c r="K289" s="134"/>
      <c r="L289" s="134"/>
      <c r="M289" s="134"/>
      <c r="N289" s="134"/>
      <c r="O289" s="122"/>
      <c r="P289" s="122"/>
      <c r="Q289" s="122"/>
      <c r="R289" s="122"/>
      <c r="S289" s="125"/>
      <c r="T289" s="122"/>
      <c r="U289" s="122"/>
      <c r="V289" s="122"/>
    </row>
    <row r="290" spans="1:22" x14ac:dyDescent="0.3">
      <c r="A290" s="117"/>
      <c r="B290" s="117"/>
      <c r="C290" s="117"/>
      <c r="D290" s="134"/>
      <c r="E290" s="134"/>
      <c r="F290" s="134"/>
      <c r="G290" s="134"/>
      <c r="H290" s="134"/>
      <c r="I290" s="134"/>
      <c r="J290" s="134"/>
      <c r="K290" s="134"/>
      <c r="L290" s="134"/>
      <c r="M290" s="134"/>
      <c r="N290" s="134"/>
      <c r="O290" s="122"/>
      <c r="P290" s="122"/>
      <c r="Q290" s="122"/>
      <c r="R290" s="122"/>
      <c r="S290" s="125"/>
      <c r="T290" s="122"/>
      <c r="U290" s="122"/>
      <c r="V290" s="122"/>
    </row>
    <row r="291" spans="1:22" x14ac:dyDescent="0.3">
      <c r="A291" s="117"/>
      <c r="B291" s="117"/>
      <c r="C291" s="117"/>
      <c r="D291" s="134"/>
      <c r="E291" s="134"/>
      <c r="F291" s="134"/>
      <c r="G291" s="134"/>
      <c r="H291" s="134"/>
      <c r="I291" s="134"/>
      <c r="J291" s="134"/>
      <c r="K291" s="134"/>
      <c r="L291" s="134"/>
      <c r="M291" s="134"/>
      <c r="N291" s="134"/>
      <c r="O291" s="122"/>
      <c r="P291" s="122"/>
      <c r="Q291" s="122"/>
      <c r="R291" s="122"/>
      <c r="S291" s="125"/>
      <c r="T291" s="122"/>
      <c r="U291" s="122"/>
      <c r="V291" s="122"/>
    </row>
    <row r="292" spans="1:22" x14ac:dyDescent="0.3">
      <c r="A292" s="117"/>
      <c r="B292" s="117"/>
      <c r="C292" s="117"/>
      <c r="D292" s="134"/>
      <c r="E292" s="134"/>
      <c r="F292" s="134"/>
      <c r="G292" s="134"/>
      <c r="H292" s="134"/>
      <c r="I292" s="134"/>
      <c r="J292" s="134"/>
      <c r="K292" s="134"/>
      <c r="L292" s="134"/>
      <c r="M292" s="134"/>
      <c r="N292" s="134"/>
      <c r="O292" s="122"/>
      <c r="P292" s="122"/>
      <c r="Q292" s="122"/>
      <c r="R292" s="122"/>
      <c r="S292" s="125"/>
      <c r="T292" s="122"/>
      <c r="U292" s="122"/>
      <c r="V292" s="122"/>
    </row>
    <row r="293" spans="1:22" x14ac:dyDescent="0.3">
      <c r="A293" s="117"/>
      <c r="B293" s="117"/>
      <c r="C293" s="117"/>
      <c r="D293" s="134"/>
      <c r="E293" s="134"/>
      <c r="F293" s="134"/>
      <c r="G293" s="134"/>
      <c r="H293" s="134"/>
      <c r="I293" s="134"/>
      <c r="J293" s="134"/>
      <c r="K293" s="134"/>
      <c r="L293" s="134"/>
      <c r="M293" s="134"/>
      <c r="N293" s="134"/>
      <c r="O293" s="122"/>
      <c r="P293" s="122"/>
      <c r="Q293" s="122"/>
      <c r="R293" s="122"/>
      <c r="S293" s="125"/>
      <c r="T293" s="122"/>
      <c r="U293" s="122"/>
      <c r="V293" s="122"/>
    </row>
    <row r="294" spans="1:22" x14ac:dyDescent="0.3">
      <c r="A294" s="117"/>
      <c r="B294" s="117"/>
      <c r="C294" s="117"/>
      <c r="D294" s="134"/>
      <c r="E294" s="134"/>
      <c r="F294" s="134"/>
      <c r="G294" s="134"/>
      <c r="H294" s="134"/>
      <c r="I294" s="134"/>
      <c r="J294" s="134"/>
      <c r="K294" s="134"/>
      <c r="L294" s="134"/>
      <c r="M294" s="134"/>
      <c r="N294" s="134"/>
      <c r="O294" s="122"/>
      <c r="P294" s="122"/>
      <c r="Q294" s="122"/>
      <c r="R294" s="122"/>
      <c r="S294" s="125"/>
      <c r="T294" s="122"/>
      <c r="U294" s="122"/>
      <c r="V294" s="122"/>
    </row>
    <row r="295" spans="1:22" x14ac:dyDescent="0.3">
      <c r="A295" s="117"/>
      <c r="B295" s="117"/>
      <c r="C295" s="117"/>
      <c r="D295" s="134"/>
      <c r="E295" s="134"/>
      <c r="F295" s="134"/>
      <c r="G295" s="134"/>
      <c r="H295" s="134"/>
      <c r="I295" s="134"/>
      <c r="J295" s="134"/>
      <c r="K295" s="134"/>
      <c r="L295" s="134"/>
      <c r="M295" s="134"/>
      <c r="N295" s="134"/>
      <c r="O295" s="122"/>
      <c r="P295" s="122"/>
      <c r="Q295" s="122"/>
      <c r="R295" s="122"/>
      <c r="S295" s="125"/>
      <c r="T295" s="122"/>
      <c r="U295" s="122"/>
      <c r="V295" s="122"/>
    </row>
    <row r="296" spans="1:22" x14ac:dyDescent="0.3">
      <c r="A296" s="117"/>
      <c r="B296" s="117"/>
      <c r="C296" s="117"/>
      <c r="D296" s="134"/>
      <c r="E296" s="134"/>
      <c r="F296" s="134"/>
      <c r="G296" s="134"/>
      <c r="H296" s="134"/>
      <c r="I296" s="134"/>
      <c r="J296" s="134"/>
      <c r="K296" s="134"/>
      <c r="L296" s="134"/>
      <c r="M296" s="134"/>
      <c r="N296" s="134"/>
      <c r="O296" s="122"/>
      <c r="P296" s="122"/>
      <c r="Q296" s="122"/>
      <c r="R296" s="122"/>
      <c r="S296" s="125"/>
      <c r="T296" s="122"/>
      <c r="U296" s="122"/>
      <c r="V296" s="122"/>
    </row>
    <row r="297" spans="1:22" x14ac:dyDescent="0.3">
      <c r="A297" s="117"/>
      <c r="B297" s="117"/>
      <c r="C297" s="117"/>
      <c r="D297" s="134"/>
      <c r="E297" s="134"/>
      <c r="F297" s="134"/>
      <c r="G297" s="134"/>
      <c r="H297" s="134"/>
      <c r="I297" s="134"/>
      <c r="J297" s="134"/>
      <c r="K297" s="134"/>
      <c r="L297" s="134"/>
      <c r="M297" s="134"/>
      <c r="N297" s="134"/>
      <c r="O297" s="122"/>
      <c r="P297" s="122"/>
      <c r="Q297" s="122"/>
      <c r="R297" s="122"/>
      <c r="S297" s="125"/>
      <c r="T297" s="122"/>
      <c r="U297" s="122"/>
      <c r="V297" s="122"/>
    </row>
    <row r="298" spans="1:22" x14ac:dyDescent="0.3">
      <c r="A298" s="117"/>
      <c r="B298" s="117"/>
      <c r="C298" s="117"/>
      <c r="D298" s="134"/>
      <c r="E298" s="134"/>
      <c r="F298" s="134"/>
      <c r="G298" s="134"/>
      <c r="H298" s="134"/>
      <c r="I298" s="134"/>
      <c r="J298" s="134"/>
      <c r="K298" s="134"/>
      <c r="L298" s="134"/>
      <c r="M298" s="134"/>
      <c r="N298" s="134"/>
      <c r="O298" s="122"/>
      <c r="P298" s="122"/>
      <c r="Q298" s="122"/>
      <c r="R298" s="122"/>
      <c r="S298" s="125"/>
      <c r="T298" s="122"/>
      <c r="U298" s="122"/>
      <c r="V298" s="122"/>
    </row>
    <row r="299" spans="1:22" x14ac:dyDescent="0.3">
      <c r="A299" s="117"/>
      <c r="B299" s="117"/>
      <c r="C299" s="117"/>
      <c r="D299" s="134"/>
      <c r="E299" s="134"/>
      <c r="F299" s="134"/>
      <c r="G299" s="134"/>
      <c r="H299" s="134"/>
      <c r="I299" s="134"/>
      <c r="J299" s="134"/>
      <c r="K299" s="134"/>
      <c r="L299" s="134"/>
      <c r="M299" s="134"/>
      <c r="N299" s="134"/>
      <c r="O299" s="122"/>
      <c r="P299" s="122"/>
      <c r="Q299" s="122"/>
      <c r="R299" s="122"/>
      <c r="S299" s="125"/>
      <c r="T299" s="122"/>
      <c r="U299" s="122"/>
      <c r="V299" s="122"/>
    </row>
    <row r="300" spans="1:22" x14ac:dyDescent="0.3">
      <c r="A300" s="117"/>
      <c r="B300" s="117"/>
      <c r="C300" s="117"/>
      <c r="D300" s="134"/>
      <c r="E300" s="134"/>
      <c r="F300" s="134"/>
      <c r="G300" s="134"/>
      <c r="H300" s="134"/>
      <c r="I300" s="134"/>
      <c r="J300" s="134"/>
      <c r="K300" s="134"/>
      <c r="L300" s="134"/>
      <c r="M300" s="134"/>
      <c r="N300" s="134"/>
      <c r="O300" s="122"/>
      <c r="P300" s="122"/>
      <c r="Q300" s="122"/>
      <c r="R300" s="122"/>
      <c r="S300" s="125"/>
      <c r="T300" s="122"/>
      <c r="U300" s="122"/>
      <c r="V300" s="122"/>
    </row>
    <row r="301" spans="1:22" x14ac:dyDescent="0.3">
      <c r="A301" s="117"/>
      <c r="B301" s="117"/>
      <c r="C301" s="117"/>
      <c r="D301" s="134"/>
      <c r="E301" s="134"/>
      <c r="F301" s="134"/>
      <c r="G301" s="134"/>
      <c r="H301" s="134"/>
      <c r="I301" s="134"/>
      <c r="J301" s="134"/>
      <c r="K301" s="134"/>
      <c r="L301" s="134"/>
      <c r="M301" s="134"/>
      <c r="N301" s="134"/>
      <c r="O301" s="122"/>
      <c r="P301" s="122"/>
      <c r="Q301" s="122"/>
      <c r="R301" s="122"/>
      <c r="S301" s="125"/>
      <c r="T301" s="122"/>
      <c r="U301" s="122"/>
      <c r="V301" s="122"/>
    </row>
    <row r="302" spans="1:22" x14ac:dyDescent="0.3">
      <c r="A302" s="117"/>
      <c r="B302" s="117"/>
      <c r="C302" s="117"/>
      <c r="D302" s="134"/>
      <c r="E302" s="134"/>
      <c r="F302" s="134"/>
      <c r="G302" s="134"/>
      <c r="H302" s="134"/>
      <c r="I302" s="134"/>
      <c r="J302" s="134"/>
      <c r="K302" s="134"/>
      <c r="L302" s="134"/>
      <c r="M302" s="134"/>
      <c r="N302" s="134"/>
      <c r="O302" s="122"/>
      <c r="P302" s="122"/>
      <c r="Q302" s="122"/>
      <c r="R302" s="122"/>
      <c r="S302" s="125"/>
      <c r="T302" s="122"/>
      <c r="U302" s="122"/>
      <c r="V302" s="122"/>
    </row>
    <row r="303" spans="1:22" x14ac:dyDescent="0.3">
      <c r="A303" s="117"/>
      <c r="B303" s="117"/>
      <c r="C303" s="117"/>
      <c r="D303" s="134"/>
      <c r="E303" s="134"/>
      <c r="F303" s="134"/>
      <c r="G303" s="134"/>
      <c r="H303" s="134"/>
      <c r="I303" s="134"/>
      <c r="J303" s="134"/>
      <c r="K303" s="134"/>
      <c r="L303" s="134"/>
      <c r="M303" s="134"/>
      <c r="N303" s="134"/>
      <c r="O303" s="122"/>
      <c r="P303" s="122"/>
      <c r="Q303" s="122"/>
      <c r="R303" s="122"/>
      <c r="S303" s="125"/>
      <c r="T303" s="122"/>
      <c r="U303" s="122"/>
      <c r="V303" s="122"/>
    </row>
    <row r="304" spans="1:22" x14ac:dyDescent="0.3">
      <c r="A304" s="117"/>
      <c r="B304" s="117"/>
      <c r="C304" s="117"/>
      <c r="D304" s="134"/>
      <c r="E304" s="134"/>
      <c r="F304" s="134"/>
      <c r="G304" s="134"/>
      <c r="H304" s="134"/>
      <c r="I304" s="134"/>
      <c r="J304" s="134"/>
      <c r="K304" s="134"/>
      <c r="L304" s="134"/>
      <c r="M304" s="134"/>
      <c r="N304" s="134"/>
      <c r="O304" s="122"/>
      <c r="P304" s="122"/>
      <c r="Q304" s="122"/>
      <c r="R304" s="122"/>
      <c r="S304" s="125"/>
      <c r="T304" s="122"/>
      <c r="U304" s="122"/>
      <c r="V304" s="122"/>
    </row>
    <row r="305" spans="1:22" x14ac:dyDescent="0.3">
      <c r="A305" s="117"/>
      <c r="B305" s="117"/>
      <c r="C305" s="117"/>
      <c r="D305" s="134"/>
      <c r="E305" s="134"/>
      <c r="F305" s="134"/>
      <c r="G305" s="134"/>
      <c r="H305" s="134"/>
      <c r="I305" s="134"/>
      <c r="J305" s="134"/>
      <c r="K305" s="134"/>
      <c r="L305" s="134"/>
      <c r="M305" s="134"/>
      <c r="N305" s="134"/>
      <c r="O305" s="122"/>
      <c r="P305" s="122"/>
      <c r="Q305" s="122"/>
      <c r="R305" s="122"/>
      <c r="S305" s="125"/>
      <c r="T305" s="122"/>
      <c r="U305" s="122"/>
      <c r="V305" s="122"/>
    </row>
    <row r="306" spans="1:22" x14ac:dyDescent="0.3">
      <c r="A306" s="117"/>
      <c r="B306" s="117"/>
      <c r="C306" s="117"/>
      <c r="D306" s="134"/>
      <c r="E306" s="134"/>
      <c r="F306" s="134"/>
      <c r="G306" s="134"/>
      <c r="H306" s="134"/>
      <c r="I306" s="134"/>
      <c r="J306" s="134"/>
      <c r="K306" s="134"/>
      <c r="L306" s="134"/>
      <c r="M306" s="134"/>
      <c r="N306" s="134"/>
      <c r="O306" s="122"/>
      <c r="P306" s="122"/>
      <c r="Q306" s="122"/>
      <c r="R306" s="122"/>
      <c r="S306" s="125"/>
      <c r="T306" s="122"/>
      <c r="U306" s="122"/>
      <c r="V306" s="122"/>
    </row>
    <row r="307" spans="1:22" x14ac:dyDescent="0.3">
      <c r="A307" s="122"/>
      <c r="B307" s="122"/>
      <c r="C307" s="122"/>
      <c r="D307" s="135"/>
      <c r="E307" s="135"/>
      <c r="F307" s="135"/>
      <c r="G307" s="135"/>
      <c r="H307" s="135"/>
      <c r="I307" s="135"/>
      <c r="J307" s="135"/>
      <c r="K307" s="135"/>
      <c r="L307" s="135"/>
      <c r="M307" s="135"/>
      <c r="N307" s="135"/>
      <c r="O307" s="122"/>
      <c r="P307" s="122"/>
      <c r="Q307" s="122"/>
      <c r="R307" s="122"/>
      <c r="S307" s="122"/>
      <c r="T307" s="122"/>
      <c r="U307" s="122"/>
      <c r="V307" s="122"/>
    </row>
    <row r="308" spans="1:22" x14ac:dyDescent="0.3">
      <c r="A308" s="122"/>
      <c r="B308" s="122"/>
      <c r="C308" s="122"/>
      <c r="D308" s="135"/>
      <c r="E308" s="135"/>
      <c r="F308" s="135"/>
      <c r="G308" s="135"/>
      <c r="H308" s="135"/>
      <c r="I308" s="135"/>
      <c r="J308" s="135"/>
      <c r="K308" s="135"/>
      <c r="L308" s="135"/>
      <c r="M308" s="135"/>
      <c r="N308" s="135"/>
      <c r="O308" s="122"/>
      <c r="P308" s="122"/>
      <c r="Q308" s="122"/>
      <c r="R308" s="122"/>
      <c r="S308" s="122"/>
      <c r="T308" s="122"/>
      <c r="U308" s="122"/>
      <c r="V308" s="122"/>
    </row>
    <row r="309" spans="1:22" x14ac:dyDescent="0.3">
      <c r="A309" s="122"/>
      <c r="B309" s="122"/>
      <c r="C309" s="122"/>
      <c r="D309" s="135"/>
      <c r="E309" s="135"/>
      <c r="F309" s="135"/>
      <c r="G309" s="135"/>
      <c r="H309" s="135"/>
      <c r="I309" s="135"/>
      <c r="J309" s="135"/>
      <c r="K309" s="135"/>
      <c r="L309" s="135"/>
      <c r="M309" s="135"/>
      <c r="N309" s="135"/>
      <c r="O309" s="122"/>
      <c r="P309" s="122"/>
      <c r="Q309" s="122"/>
      <c r="R309" s="122"/>
      <c r="S309" s="122"/>
      <c r="T309" s="122"/>
      <c r="U309" s="122"/>
      <c r="V309" s="122"/>
    </row>
    <row r="310" spans="1:22" x14ac:dyDescent="0.3">
      <c r="A310" s="122"/>
      <c r="B310" s="122"/>
      <c r="C310" s="122"/>
      <c r="D310" s="135"/>
      <c r="E310" s="135"/>
      <c r="F310" s="135"/>
      <c r="G310" s="135"/>
      <c r="H310" s="135"/>
      <c r="I310" s="135"/>
      <c r="J310" s="135"/>
      <c r="K310" s="135"/>
      <c r="L310" s="135"/>
      <c r="M310" s="135"/>
      <c r="N310" s="135"/>
      <c r="O310" s="122"/>
      <c r="P310" s="122"/>
      <c r="Q310" s="122"/>
      <c r="R310" s="122"/>
      <c r="S310" s="122"/>
      <c r="T310" s="122"/>
      <c r="U310" s="122"/>
      <c r="V310" s="122"/>
    </row>
    <row r="311" spans="1:22" x14ac:dyDescent="0.3">
      <c r="A311" s="122"/>
      <c r="B311" s="122"/>
      <c r="C311" s="122"/>
      <c r="D311" s="135"/>
      <c r="E311" s="135"/>
      <c r="F311" s="135"/>
      <c r="G311" s="135"/>
      <c r="H311" s="135"/>
      <c r="I311" s="135"/>
      <c r="J311" s="135"/>
      <c r="K311" s="135"/>
      <c r="L311" s="135"/>
      <c r="M311" s="135"/>
      <c r="N311" s="135"/>
      <c r="O311" s="122"/>
      <c r="P311" s="122"/>
      <c r="Q311" s="122"/>
      <c r="R311" s="122"/>
      <c r="S311" s="122"/>
      <c r="T311" s="122"/>
      <c r="U311" s="122"/>
      <c r="V311" s="122"/>
    </row>
    <row r="312" spans="1:22" x14ac:dyDescent="0.3">
      <c r="A312" s="122"/>
      <c r="B312" s="122"/>
      <c r="C312" s="122"/>
      <c r="D312" s="135"/>
      <c r="E312" s="135"/>
      <c r="F312" s="135"/>
      <c r="G312" s="135"/>
      <c r="H312" s="135"/>
      <c r="I312" s="135"/>
      <c r="J312" s="135"/>
      <c r="K312" s="135"/>
      <c r="L312" s="135"/>
      <c r="M312" s="135"/>
      <c r="N312" s="135"/>
      <c r="O312" s="122"/>
      <c r="P312" s="122"/>
      <c r="Q312" s="122"/>
      <c r="R312" s="122"/>
      <c r="S312" s="122"/>
      <c r="T312" s="122"/>
      <c r="U312" s="122"/>
      <c r="V312" s="122"/>
    </row>
    <row r="313" spans="1:22" x14ac:dyDescent="0.3">
      <c r="A313" s="122"/>
      <c r="B313" s="122"/>
      <c r="C313" s="122"/>
      <c r="D313" s="135"/>
      <c r="E313" s="135"/>
      <c r="F313" s="135"/>
      <c r="G313" s="135"/>
      <c r="H313" s="135"/>
      <c r="I313" s="135"/>
      <c r="J313" s="135"/>
      <c r="K313" s="135"/>
      <c r="L313" s="135"/>
      <c r="M313" s="135"/>
      <c r="N313" s="135"/>
      <c r="O313" s="122"/>
      <c r="P313" s="122"/>
      <c r="Q313" s="122"/>
      <c r="R313" s="122"/>
      <c r="S313" s="122"/>
      <c r="T313" s="122"/>
      <c r="U313" s="122"/>
      <c r="V313" s="122"/>
    </row>
    <row r="314" spans="1:22" x14ac:dyDescent="0.3">
      <c r="A314" s="122"/>
      <c r="B314" s="122"/>
      <c r="C314" s="122"/>
      <c r="D314" s="135"/>
      <c r="E314" s="135"/>
      <c r="F314" s="135"/>
      <c r="G314" s="135"/>
      <c r="H314" s="135"/>
      <c r="I314" s="135"/>
      <c r="J314" s="135"/>
      <c r="K314" s="135"/>
      <c r="L314" s="135"/>
      <c r="M314" s="135"/>
      <c r="N314" s="135"/>
      <c r="O314" s="122"/>
      <c r="P314" s="122"/>
      <c r="Q314" s="122"/>
      <c r="R314" s="122"/>
      <c r="S314" s="122"/>
      <c r="T314" s="122"/>
      <c r="U314" s="122"/>
      <c r="V314" s="122"/>
    </row>
    <row r="315" spans="1:22" x14ac:dyDescent="0.3">
      <c r="A315" s="122"/>
      <c r="B315" s="122"/>
      <c r="C315" s="122"/>
      <c r="D315" s="135"/>
      <c r="E315" s="135"/>
      <c r="F315" s="135"/>
      <c r="G315" s="135"/>
      <c r="H315" s="135"/>
      <c r="I315" s="135"/>
      <c r="J315" s="135"/>
      <c r="K315" s="135"/>
      <c r="L315" s="135"/>
      <c r="M315" s="135"/>
      <c r="N315" s="135"/>
      <c r="O315" s="122"/>
      <c r="P315" s="122"/>
      <c r="Q315" s="122"/>
      <c r="R315" s="122"/>
      <c r="S315" s="122"/>
      <c r="T315" s="122"/>
      <c r="U315" s="122"/>
      <c r="V315" s="122"/>
    </row>
    <row r="316" spans="1:22" x14ac:dyDescent="0.3">
      <c r="A316" s="122"/>
      <c r="B316" s="122"/>
      <c r="C316" s="122"/>
      <c r="D316" s="135"/>
      <c r="E316" s="135"/>
      <c r="F316" s="135"/>
      <c r="G316" s="135"/>
      <c r="H316" s="135"/>
      <c r="I316" s="135"/>
      <c r="J316" s="135"/>
      <c r="K316" s="135"/>
      <c r="L316" s="135"/>
      <c r="M316" s="135"/>
      <c r="N316" s="135"/>
      <c r="O316" s="122"/>
      <c r="P316" s="122"/>
      <c r="Q316" s="122"/>
      <c r="R316" s="122"/>
      <c r="S316" s="122"/>
      <c r="T316" s="122"/>
      <c r="U316" s="122"/>
      <c r="V316" s="122"/>
    </row>
    <row r="317" spans="1:22" x14ac:dyDescent="0.3">
      <c r="A317" s="122"/>
      <c r="B317" s="122"/>
      <c r="C317" s="122"/>
      <c r="D317" s="135"/>
      <c r="E317" s="135"/>
      <c r="F317" s="135"/>
      <c r="G317" s="135"/>
      <c r="H317" s="135"/>
      <c r="I317" s="135"/>
      <c r="J317" s="135"/>
      <c r="K317" s="135"/>
      <c r="L317" s="135"/>
      <c r="M317" s="135"/>
      <c r="N317" s="135"/>
      <c r="O317" s="122"/>
      <c r="P317" s="122"/>
      <c r="Q317" s="122"/>
      <c r="R317" s="122"/>
      <c r="S317" s="122"/>
      <c r="T317" s="122"/>
      <c r="U317" s="122"/>
      <c r="V317" s="122"/>
    </row>
    <row r="318" spans="1:22" x14ac:dyDescent="0.3">
      <c r="A318" s="122"/>
      <c r="B318" s="122"/>
      <c r="C318" s="122"/>
      <c r="D318" s="135"/>
      <c r="E318" s="135"/>
      <c r="F318" s="135"/>
      <c r="G318" s="135"/>
      <c r="H318" s="135"/>
      <c r="I318" s="135"/>
      <c r="J318" s="135"/>
      <c r="K318" s="135"/>
      <c r="L318" s="135"/>
      <c r="M318" s="135"/>
      <c r="N318" s="135"/>
      <c r="O318" s="122"/>
      <c r="P318" s="122"/>
      <c r="Q318" s="122"/>
      <c r="R318" s="122"/>
      <c r="S318" s="122"/>
      <c r="T318" s="122"/>
      <c r="U318" s="122"/>
      <c r="V318" s="122"/>
    </row>
    <row r="319" spans="1:22" x14ac:dyDescent="0.3">
      <c r="A319" s="122"/>
      <c r="B319" s="122"/>
      <c r="C319" s="122"/>
      <c r="D319" s="135"/>
      <c r="E319" s="135"/>
      <c r="F319" s="135"/>
      <c r="G319" s="135"/>
      <c r="H319" s="135"/>
      <c r="I319" s="135"/>
      <c r="J319" s="135"/>
      <c r="K319" s="135"/>
      <c r="L319" s="135"/>
      <c r="M319" s="135"/>
      <c r="N319" s="135"/>
      <c r="O319" s="122"/>
      <c r="P319" s="122"/>
      <c r="Q319" s="122"/>
      <c r="R319" s="122"/>
      <c r="S319" s="122"/>
      <c r="T319" s="122"/>
      <c r="U319" s="122"/>
      <c r="V319" s="122"/>
    </row>
    <row r="320" spans="1:22" x14ac:dyDescent="0.3">
      <c r="A320" s="122"/>
      <c r="B320" s="122"/>
      <c r="C320" s="122"/>
      <c r="D320" s="135"/>
      <c r="E320" s="135"/>
      <c r="F320" s="135"/>
      <c r="G320" s="135"/>
      <c r="H320" s="135"/>
      <c r="I320" s="135"/>
      <c r="J320" s="135"/>
      <c r="K320" s="135"/>
      <c r="L320" s="135"/>
      <c r="M320" s="135"/>
      <c r="N320" s="135"/>
      <c r="O320" s="122"/>
      <c r="P320" s="122"/>
      <c r="Q320" s="122"/>
      <c r="R320" s="122"/>
      <c r="S320" s="122"/>
      <c r="T320" s="122"/>
      <c r="U320" s="122"/>
      <c r="V320" s="122"/>
    </row>
    <row r="321" spans="4:14" x14ac:dyDescent="0.3">
      <c r="D321" s="135"/>
      <c r="E321" s="135"/>
      <c r="F321" s="135"/>
      <c r="G321" s="135"/>
      <c r="H321" s="135"/>
      <c r="I321" s="135"/>
      <c r="J321" s="135"/>
      <c r="K321" s="135"/>
      <c r="L321" s="135"/>
      <c r="M321" s="135"/>
      <c r="N321" s="135"/>
    </row>
    <row r="322" spans="4:14" x14ac:dyDescent="0.3">
      <c r="D322" s="135"/>
      <c r="E322" s="135"/>
      <c r="F322" s="135"/>
      <c r="G322" s="135"/>
      <c r="H322" s="135"/>
      <c r="I322" s="135"/>
      <c r="J322" s="135"/>
      <c r="K322" s="135"/>
      <c r="L322" s="135"/>
      <c r="M322" s="135"/>
      <c r="N322" s="135"/>
    </row>
    <row r="323" spans="4:14" x14ac:dyDescent="0.3">
      <c r="D323" s="135"/>
      <c r="E323" s="135"/>
      <c r="F323" s="135"/>
      <c r="G323" s="135"/>
      <c r="H323" s="135"/>
      <c r="I323" s="135"/>
      <c r="J323" s="135"/>
      <c r="K323" s="135"/>
      <c r="L323" s="135"/>
      <c r="M323" s="135"/>
      <c r="N323" s="135"/>
    </row>
    <row r="324" spans="4:14" x14ac:dyDescent="0.3">
      <c r="D324" s="135"/>
      <c r="E324" s="135"/>
      <c r="F324" s="135"/>
      <c r="G324" s="135"/>
      <c r="H324" s="135"/>
      <c r="I324" s="135"/>
      <c r="J324" s="135"/>
      <c r="K324" s="135"/>
      <c r="L324" s="135"/>
      <c r="M324" s="135"/>
      <c r="N324" s="135"/>
    </row>
    <row r="325" spans="4:14" x14ac:dyDescent="0.3">
      <c r="D325" s="135"/>
      <c r="E325" s="135"/>
      <c r="F325" s="135"/>
      <c r="G325" s="135"/>
      <c r="H325" s="135"/>
      <c r="I325" s="135"/>
      <c r="J325" s="135"/>
      <c r="K325" s="135"/>
      <c r="L325" s="135"/>
      <c r="M325" s="135"/>
      <c r="N325" s="135"/>
    </row>
    <row r="326" spans="4:14" x14ac:dyDescent="0.3">
      <c r="D326" s="135"/>
      <c r="E326" s="135"/>
      <c r="F326" s="135"/>
      <c r="G326" s="135"/>
      <c r="H326" s="135"/>
      <c r="I326" s="135"/>
      <c r="J326" s="135"/>
      <c r="K326" s="135"/>
      <c r="L326" s="135"/>
      <c r="M326" s="135"/>
      <c r="N326" s="135"/>
    </row>
    <row r="327" spans="4:14" x14ac:dyDescent="0.3">
      <c r="D327" s="135"/>
      <c r="E327" s="135"/>
      <c r="F327" s="135"/>
      <c r="G327" s="135"/>
      <c r="H327" s="135"/>
      <c r="I327" s="135"/>
      <c r="J327" s="135"/>
      <c r="K327" s="135"/>
      <c r="L327" s="135"/>
      <c r="M327" s="135"/>
      <c r="N327" s="135"/>
    </row>
    <row r="328" spans="4:14" x14ac:dyDescent="0.3">
      <c r="D328" s="135"/>
      <c r="E328" s="135"/>
      <c r="F328" s="135"/>
      <c r="G328" s="135"/>
      <c r="H328" s="135"/>
      <c r="I328" s="135"/>
      <c r="J328" s="135"/>
      <c r="K328" s="135"/>
      <c r="L328" s="135"/>
      <c r="M328" s="135"/>
      <c r="N328" s="135"/>
    </row>
    <row r="329" spans="4:14" x14ac:dyDescent="0.3">
      <c r="D329" s="135"/>
      <c r="E329" s="135"/>
      <c r="F329" s="135"/>
      <c r="G329" s="135"/>
      <c r="H329" s="135"/>
      <c r="I329" s="135"/>
      <c r="J329" s="135"/>
      <c r="K329" s="135"/>
      <c r="L329" s="135"/>
      <c r="M329" s="135"/>
      <c r="N329" s="135"/>
    </row>
    <row r="330" spans="4:14" x14ac:dyDescent="0.3">
      <c r="D330" s="135"/>
      <c r="E330" s="135"/>
      <c r="F330" s="135"/>
      <c r="G330" s="135"/>
      <c r="H330" s="135"/>
      <c r="I330" s="135"/>
      <c r="J330" s="135"/>
      <c r="K330" s="135"/>
      <c r="L330" s="135"/>
      <c r="M330" s="135"/>
      <c r="N330" s="135"/>
    </row>
    <row r="331" spans="4:14" x14ac:dyDescent="0.3">
      <c r="D331" s="135"/>
      <c r="E331" s="135"/>
      <c r="F331" s="135"/>
      <c r="G331" s="135"/>
      <c r="H331" s="135"/>
      <c r="I331" s="135"/>
      <c r="J331" s="135"/>
      <c r="K331" s="135"/>
      <c r="L331" s="135"/>
      <c r="M331" s="135"/>
      <c r="N331" s="135"/>
    </row>
    <row r="332" spans="4:14" x14ac:dyDescent="0.3">
      <c r="D332" s="135"/>
      <c r="E332" s="135"/>
      <c r="F332" s="135"/>
      <c r="G332" s="135"/>
      <c r="H332" s="135"/>
      <c r="I332" s="135"/>
      <c r="J332" s="135"/>
      <c r="K332" s="135"/>
      <c r="L332" s="135"/>
      <c r="M332" s="135"/>
      <c r="N332" s="135"/>
    </row>
    <row r="333" spans="4:14" x14ac:dyDescent="0.3">
      <c r="D333" s="135"/>
      <c r="E333" s="135"/>
      <c r="F333" s="135"/>
      <c r="G333" s="135"/>
      <c r="H333" s="135"/>
      <c r="I333" s="135"/>
      <c r="J333" s="135"/>
      <c r="K333" s="135"/>
      <c r="L333" s="135"/>
      <c r="M333" s="135"/>
      <c r="N333" s="135"/>
    </row>
    <row r="334" spans="4:14" x14ac:dyDescent="0.3">
      <c r="D334" s="135"/>
      <c r="E334" s="135"/>
      <c r="F334" s="135"/>
      <c r="G334" s="135"/>
      <c r="H334" s="135"/>
      <c r="I334" s="135"/>
      <c r="J334" s="135"/>
      <c r="K334" s="135"/>
      <c r="L334" s="135"/>
      <c r="M334" s="135"/>
      <c r="N334" s="135"/>
    </row>
    <row r="335" spans="4:14" x14ac:dyDescent="0.3">
      <c r="D335" s="135"/>
      <c r="E335" s="135"/>
      <c r="F335" s="135"/>
      <c r="G335" s="135"/>
      <c r="H335" s="135"/>
      <c r="I335" s="135"/>
      <c r="J335" s="135"/>
      <c r="K335" s="135"/>
      <c r="L335" s="135"/>
      <c r="M335" s="135"/>
      <c r="N335" s="135"/>
    </row>
    <row r="336" spans="4:14" x14ac:dyDescent="0.3">
      <c r="D336" s="135"/>
      <c r="E336" s="135"/>
      <c r="F336" s="135"/>
      <c r="G336" s="135"/>
      <c r="H336" s="135"/>
      <c r="I336" s="135"/>
      <c r="J336" s="135"/>
      <c r="K336" s="135"/>
      <c r="L336" s="135"/>
      <c r="M336" s="135"/>
      <c r="N336" s="135"/>
    </row>
    <row r="337" spans="4:14" x14ac:dyDescent="0.3">
      <c r="D337" s="135"/>
      <c r="E337" s="135"/>
      <c r="F337" s="135"/>
      <c r="G337" s="135"/>
      <c r="H337" s="135"/>
      <c r="I337" s="135"/>
      <c r="J337" s="135"/>
      <c r="K337" s="135"/>
      <c r="L337" s="135"/>
      <c r="M337" s="135"/>
      <c r="N337" s="135"/>
    </row>
    <row r="338" spans="4:14" x14ac:dyDescent="0.3">
      <c r="D338" s="135"/>
      <c r="E338" s="135"/>
      <c r="F338" s="135"/>
      <c r="G338" s="135"/>
      <c r="H338" s="135"/>
      <c r="I338" s="135"/>
      <c r="J338" s="135"/>
      <c r="K338" s="135"/>
      <c r="L338" s="135"/>
      <c r="M338" s="135"/>
      <c r="N338" s="135"/>
    </row>
    <row r="339" spans="4:14" x14ac:dyDescent="0.3">
      <c r="D339" s="135"/>
      <c r="E339" s="135"/>
      <c r="F339" s="135"/>
      <c r="G339" s="135"/>
      <c r="H339" s="135"/>
      <c r="I339" s="135"/>
      <c r="J339" s="135"/>
      <c r="K339" s="135"/>
      <c r="L339" s="135"/>
      <c r="M339" s="135"/>
      <c r="N339" s="135"/>
    </row>
    <row r="340" spans="4:14" x14ac:dyDescent="0.3">
      <c r="D340" s="135"/>
      <c r="E340" s="135"/>
      <c r="F340" s="135"/>
      <c r="G340" s="135"/>
      <c r="H340" s="135"/>
      <c r="I340" s="135"/>
      <c r="J340" s="135"/>
      <c r="K340" s="135"/>
      <c r="L340" s="135"/>
      <c r="M340" s="135"/>
      <c r="N340" s="135"/>
    </row>
    <row r="341" spans="4:14" x14ac:dyDescent="0.3">
      <c r="D341" s="135"/>
      <c r="E341" s="135"/>
      <c r="F341" s="135"/>
      <c r="G341" s="135"/>
      <c r="H341" s="135"/>
      <c r="I341" s="135"/>
      <c r="J341" s="135"/>
      <c r="K341" s="135"/>
      <c r="L341" s="135"/>
      <c r="M341" s="135"/>
      <c r="N341" s="135"/>
    </row>
    <row r="342" spans="4:14" x14ac:dyDescent="0.3">
      <c r="D342" s="135"/>
      <c r="E342" s="135"/>
      <c r="F342" s="135"/>
      <c r="G342" s="135"/>
      <c r="H342" s="135"/>
      <c r="I342" s="135"/>
      <c r="J342" s="135"/>
      <c r="K342" s="135"/>
      <c r="L342" s="135"/>
      <c r="M342" s="135"/>
      <c r="N342" s="135"/>
    </row>
    <row r="343" spans="4:14" x14ac:dyDescent="0.3">
      <c r="D343" s="135"/>
      <c r="E343" s="135"/>
      <c r="F343" s="135"/>
      <c r="G343" s="135"/>
      <c r="H343" s="135"/>
      <c r="I343" s="135"/>
      <c r="J343" s="135"/>
      <c r="K343" s="135"/>
      <c r="L343" s="135"/>
      <c r="M343" s="135"/>
      <c r="N343" s="135"/>
    </row>
    <row r="344" spans="4:14" x14ac:dyDescent="0.3">
      <c r="D344" s="135"/>
      <c r="E344" s="135"/>
      <c r="F344" s="135"/>
      <c r="G344" s="135"/>
      <c r="H344" s="135"/>
      <c r="I344" s="135"/>
      <c r="J344" s="135"/>
      <c r="K344" s="135"/>
      <c r="L344" s="135"/>
      <c r="M344" s="135"/>
      <c r="N344" s="135"/>
    </row>
    <row r="345" spans="4:14" x14ac:dyDescent="0.3">
      <c r="D345" s="135"/>
      <c r="E345" s="135"/>
      <c r="F345" s="135"/>
      <c r="G345" s="135"/>
      <c r="H345" s="135"/>
      <c r="I345" s="135"/>
      <c r="J345" s="135"/>
      <c r="K345" s="135"/>
      <c r="L345" s="135"/>
      <c r="M345" s="135"/>
      <c r="N345" s="135"/>
    </row>
    <row r="346" spans="4:14" x14ac:dyDescent="0.3">
      <c r="D346" s="135"/>
      <c r="E346" s="135"/>
      <c r="F346" s="135"/>
      <c r="G346" s="135"/>
      <c r="H346" s="135"/>
      <c r="I346" s="135"/>
      <c r="J346" s="135"/>
      <c r="K346" s="135"/>
      <c r="L346" s="135"/>
      <c r="M346" s="135"/>
      <c r="N346" s="135"/>
    </row>
    <row r="347" spans="4:14" x14ac:dyDescent="0.3">
      <c r="D347" s="135"/>
      <c r="E347" s="135"/>
      <c r="F347" s="135"/>
      <c r="G347" s="135"/>
      <c r="H347" s="135"/>
      <c r="I347" s="135"/>
      <c r="J347" s="135"/>
      <c r="K347" s="135"/>
      <c r="L347" s="135"/>
      <c r="M347" s="135"/>
      <c r="N347" s="135"/>
    </row>
    <row r="348" spans="4:14" x14ac:dyDescent="0.3">
      <c r="D348" s="135"/>
      <c r="E348" s="135"/>
      <c r="F348" s="135"/>
      <c r="G348" s="135"/>
      <c r="H348" s="135"/>
      <c r="I348" s="135"/>
      <c r="J348" s="135"/>
      <c r="K348" s="135"/>
      <c r="L348" s="135"/>
      <c r="M348" s="135"/>
      <c r="N348" s="135"/>
    </row>
    <row r="349" spans="4:14" x14ac:dyDescent="0.3">
      <c r="D349" s="135"/>
      <c r="E349" s="135"/>
      <c r="F349" s="135"/>
      <c r="G349" s="135"/>
      <c r="H349" s="135"/>
      <c r="I349" s="135"/>
      <c r="J349" s="135"/>
      <c r="K349" s="135"/>
      <c r="L349" s="135"/>
      <c r="M349" s="135"/>
      <c r="N349" s="135"/>
    </row>
    <row r="350" spans="4:14" x14ac:dyDescent="0.3">
      <c r="D350" s="135"/>
      <c r="E350" s="135"/>
      <c r="F350" s="135"/>
      <c r="G350" s="135"/>
      <c r="H350" s="135"/>
      <c r="I350" s="135"/>
      <c r="J350" s="135"/>
      <c r="K350" s="135"/>
      <c r="L350" s="135"/>
      <c r="M350" s="135"/>
      <c r="N350" s="135"/>
    </row>
    <row r="351" spans="4:14" x14ac:dyDescent="0.3">
      <c r="D351" s="135"/>
      <c r="E351" s="135"/>
      <c r="F351" s="135"/>
      <c r="G351" s="135"/>
      <c r="H351" s="135"/>
      <c r="I351" s="135"/>
      <c r="J351" s="135"/>
      <c r="K351" s="135"/>
      <c r="L351" s="135"/>
      <c r="M351" s="135"/>
      <c r="N351" s="135"/>
    </row>
    <row r="352" spans="4:14" x14ac:dyDescent="0.3">
      <c r="D352" s="135"/>
      <c r="E352" s="135"/>
      <c r="F352" s="135"/>
      <c r="G352" s="135"/>
      <c r="H352" s="135"/>
      <c r="I352" s="135"/>
      <c r="J352" s="135"/>
      <c r="K352" s="135"/>
      <c r="L352" s="135"/>
      <c r="M352" s="135"/>
      <c r="N352" s="135"/>
    </row>
    <row r="353" spans="4:14" x14ac:dyDescent="0.3">
      <c r="D353" s="135"/>
      <c r="E353" s="135"/>
      <c r="F353" s="135"/>
      <c r="G353" s="135"/>
      <c r="H353" s="135"/>
      <c r="I353" s="135"/>
      <c r="J353" s="135"/>
      <c r="K353" s="135"/>
      <c r="L353" s="135"/>
      <c r="M353" s="135"/>
      <c r="N353" s="135"/>
    </row>
    <row r="354" spans="4:14" x14ac:dyDescent="0.3">
      <c r="D354" s="135"/>
      <c r="E354" s="135"/>
      <c r="F354" s="135"/>
      <c r="G354" s="135"/>
      <c r="H354" s="135"/>
      <c r="I354" s="135"/>
      <c r="J354" s="135"/>
      <c r="K354" s="135"/>
      <c r="L354" s="135"/>
      <c r="M354" s="135"/>
      <c r="N354" s="135"/>
    </row>
    <row r="355" spans="4:14" x14ac:dyDescent="0.3">
      <c r="D355" s="135"/>
      <c r="E355" s="135"/>
      <c r="F355" s="135"/>
      <c r="G355" s="135"/>
      <c r="H355" s="135"/>
      <c r="I355" s="135"/>
      <c r="J355" s="135"/>
      <c r="K355" s="135"/>
      <c r="L355" s="135"/>
      <c r="M355" s="135"/>
      <c r="N355" s="135"/>
    </row>
    <row r="356" spans="4:14" x14ac:dyDescent="0.3">
      <c r="D356" s="135"/>
      <c r="E356" s="135"/>
      <c r="F356" s="135"/>
      <c r="G356" s="135"/>
      <c r="H356" s="135"/>
      <c r="I356" s="135"/>
      <c r="J356" s="135"/>
      <c r="K356" s="135"/>
      <c r="L356" s="135"/>
      <c r="M356" s="135"/>
      <c r="N356" s="135"/>
    </row>
    <row r="357" spans="4:14" x14ac:dyDescent="0.3">
      <c r="D357" s="135"/>
      <c r="E357" s="135"/>
      <c r="F357" s="135"/>
      <c r="G357" s="135"/>
      <c r="H357" s="135"/>
      <c r="I357" s="135"/>
      <c r="J357" s="135"/>
      <c r="K357" s="135"/>
      <c r="L357" s="135"/>
      <c r="M357" s="135"/>
      <c r="N357" s="135"/>
    </row>
    <row r="358" spans="4:14" x14ac:dyDescent="0.3">
      <c r="D358" s="135"/>
      <c r="E358" s="135"/>
      <c r="F358" s="135"/>
      <c r="G358" s="135"/>
      <c r="H358" s="135"/>
      <c r="I358" s="135"/>
      <c r="J358" s="135"/>
      <c r="K358" s="135"/>
      <c r="L358" s="135"/>
      <c r="M358" s="135"/>
      <c r="N358" s="135"/>
    </row>
    <row r="359" spans="4:14" x14ac:dyDescent="0.3">
      <c r="D359" s="135"/>
      <c r="E359" s="135"/>
      <c r="F359" s="135"/>
      <c r="G359" s="135"/>
      <c r="H359" s="135"/>
      <c r="I359" s="135"/>
      <c r="J359" s="135"/>
      <c r="K359" s="135"/>
      <c r="L359" s="135"/>
      <c r="M359" s="135"/>
      <c r="N359" s="135"/>
    </row>
    <row r="360" spans="4:14" x14ac:dyDescent="0.3">
      <c r="D360" s="135"/>
      <c r="E360" s="135"/>
      <c r="F360" s="135"/>
      <c r="G360" s="135"/>
      <c r="H360" s="135"/>
      <c r="I360" s="135"/>
      <c r="J360" s="135"/>
      <c r="K360" s="135"/>
      <c r="L360" s="135"/>
      <c r="M360" s="135"/>
      <c r="N360" s="135"/>
    </row>
    <row r="361" spans="4:14" x14ac:dyDescent="0.3">
      <c r="D361" s="135"/>
      <c r="E361" s="135"/>
      <c r="F361" s="135"/>
      <c r="G361" s="135"/>
      <c r="H361" s="135"/>
      <c r="I361" s="135"/>
      <c r="J361" s="135"/>
      <c r="K361" s="135"/>
      <c r="L361" s="135"/>
      <c r="M361" s="135"/>
      <c r="N361" s="135"/>
    </row>
    <row r="362" spans="4:14" x14ac:dyDescent="0.3">
      <c r="D362" s="135"/>
      <c r="E362" s="135"/>
      <c r="F362" s="135"/>
      <c r="G362" s="135"/>
      <c r="H362" s="135"/>
      <c r="I362" s="135"/>
      <c r="J362" s="135"/>
      <c r="K362" s="135"/>
      <c r="L362" s="135"/>
      <c r="M362" s="135"/>
      <c r="N362" s="135"/>
    </row>
    <row r="363" spans="4:14" x14ac:dyDescent="0.3">
      <c r="D363" s="135"/>
      <c r="E363" s="135"/>
      <c r="F363" s="135"/>
      <c r="G363" s="135"/>
      <c r="H363" s="135"/>
      <c r="I363" s="135"/>
      <c r="J363" s="135"/>
      <c r="K363" s="135"/>
      <c r="L363" s="135"/>
      <c r="M363" s="135"/>
      <c r="N363" s="135"/>
    </row>
    <row r="364" spans="4:14" x14ac:dyDescent="0.3">
      <c r="D364" s="135"/>
      <c r="E364" s="135"/>
      <c r="F364" s="135"/>
      <c r="G364" s="135"/>
      <c r="H364" s="135"/>
      <c r="I364" s="135"/>
      <c r="J364" s="135"/>
      <c r="K364" s="135"/>
      <c r="L364" s="135"/>
      <c r="M364" s="135"/>
      <c r="N364" s="135"/>
    </row>
    <row r="365" spans="4:14" x14ac:dyDescent="0.3">
      <c r="D365" s="135"/>
      <c r="E365" s="135"/>
      <c r="F365" s="135"/>
      <c r="G365" s="135"/>
      <c r="H365" s="135"/>
      <c r="I365" s="135"/>
      <c r="J365" s="135"/>
      <c r="K365" s="135"/>
      <c r="L365" s="135"/>
      <c r="M365" s="135"/>
      <c r="N365" s="135"/>
    </row>
    <row r="366" spans="4:14" x14ac:dyDescent="0.3">
      <c r="D366" s="135"/>
      <c r="E366" s="135"/>
      <c r="F366" s="135"/>
      <c r="G366" s="135"/>
      <c r="H366" s="135"/>
      <c r="I366" s="135"/>
      <c r="J366" s="135"/>
      <c r="K366" s="135"/>
      <c r="L366" s="135"/>
      <c r="M366" s="135"/>
      <c r="N366" s="135"/>
    </row>
    <row r="367" spans="4:14" x14ac:dyDescent="0.3">
      <c r="D367" s="135"/>
      <c r="E367" s="135"/>
      <c r="F367" s="135"/>
      <c r="G367" s="135"/>
      <c r="H367" s="135"/>
      <c r="I367" s="135"/>
      <c r="J367" s="135"/>
      <c r="K367" s="135"/>
      <c r="L367" s="135"/>
      <c r="M367" s="135"/>
      <c r="N367" s="135"/>
    </row>
    <row r="368" spans="4:14" x14ac:dyDescent="0.3">
      <c r="D368" s="135"/>
      <c r="E368" s="135"/>
      <c r="F368" s="135"/>
      <c r="G368" s="135"/>
      <c r="H368" s="135"/>
      <c r="I368" s="135"/>
      <c r="J368" s="135"/>
      <c r="K368" s="135"/>
      <c r="L368" s="135"/>
      <c r="M368" s="135"/>
      <c r="N368" s="135"/>
    </row>
    <row r="369" spans="4:14" x14ac:dyDescent="0.3">
      <c r="D369" s="135"/>
      <c r="E369" s="135"/>
      <c r="F369" s="135"/>
      <c r="G369" s="135"/>
      <c r="H369" s="135"/>
      <c r="I369" s="135"/>
      <c r="J369" s="135"/>
      <c r="K369" s="135"/>
      <c r="L369" s="135"/>
      <c r="M369" s="135"/>
      <c r="N369" s="135"/>
    </row>
    <row r="370" spans="4:14" x14ac:dyDescent="0.3">
      <c r="D370" s="135"/>
      <c r="E370" s="135"/>
      <c r="F370" s="135"/>
      <c r="G370" s="135"/>
      <c r="H370" s="135"/>
      <c r="I370" s="135"/>
      <c r="J370" s="135"/>
      <c r="K370" s="135"/>
      <c r="L370" s="135"/>
      <c r="M370" s="135"/>
      <c r="N370" s="135"/>
    </row>
    <row r="371" spans="4:14" x14ac:dyDescent="0.3">
      <c r="D371" s="135"/>
      <c r="E371" s="135"/>
      <c r="F371" s="135"/>
      <c r="G371" s="135"/>
      <c r="H371" s="135"/>
      <c r="I371" s="135"/>
      <c r="J371" s="135"/>
      <c r="K371" s="135"/>
      <c r="L371" s="135"/>
      <c r="M371" s="135"/>
      <c r="N371" s="135"/>
    </row>
    <row r="372" spans="4:14" x14ac:dyDescent="0.3">
      <c r="D372" s="135"/>
      <c r="E372" s="135"/>
      <c r="F372" s="135"/>
      <c r="G372" s="135"/>
      <c r="H372" s="135"/>
      <c r="I372" s="135"/>
      <c r="J372" s="135"/>
      <c r="K372" s="135"/>
      <c r="L372" s="135"/>
      <c r="M372" s="135"/>
      <c r="N372" s="135"/>
    </row>
    <row r="373" spans="4:14" x14ac:dyDescent="0.3">
      <c r="D373" s="135"/>
      <c r="E373" s="135"/>
      <c r="F373" s="135"/>
      <c r="G373" s="135"/>
      <c r="H373" s="135"/>
      <c r="I373" s="135"/>
      <c r="J373" s="135"/>
      <c r="K373" s="135"/>
      <c r="L373" s="135"/>
      <c r="M373" s="135"/>
      <c r="N373" s="135"/>
    </row>
    <row r="374" spans="4:14" x14ac:dyDescent="0.3">
      <c r="D374" s="135"/>
      <c r="E374" s="135"/>
      <c r="F374" s="135"/>
      <c r="G374" s="135"/>
      <c r="H374" s="135"/>
      <c r="I374" s="135"/>
      <c r="J374" s="135"/>
      <c r="K374" s="135"/>
      <c r="L374" s="135"/>
      <c r="M374" s="135"/>
      <c r="N374" s="135"/>
    </row>
    <row r="375" spans="4:14" x14ac:dyDescent="0.3">
      <c r="D375" s="135"/>
      <c r="E375" s="135"/>
      <c r="F375" s="135"/>
      <c r="G375" s="135"/>
      <c r="H375" s="135"/>
      <c r="I375" s="135"/>
      <c r="J375" s="135"/>
      <c r="K375" s="135"/>
      <c r="L375" s="135"/>
      <c r="M375" s="135"/>
      <c r="N375" s="135"/>
    </row>
    <row r="376" spans="4:14" x14ac:dyDescent="0.3">
      <c r="D376" s="135"/>
      <c r="E376" s="135"/>
      <c r="F376" s="135"/>
      <c r="G376" s="135"/>
      <c r="H376" s="135"/>
      <c r="I376" s="135"/>
      <c r="J376" s="135"/>
      <c r="K376" s="135"/>
      <c r="L376" s="135"/>
      <c r="M376" s="135"/>
      <c r="N376" s="135"/>
    </row>
    <row r="377" spans="4:14" x14ac:dyDescent="0.3">
      <c r="D377" s="135"/>
      <c r="E377" s="135"/>
      <c r="F377" s="135"/>
      <c r="G377" s="135"/>
      <c r="H377" s="135"/>
      <c r="I377" s="135"/>
      <c r="J377" s="135"/>
      <c r="K377" s="135"/>
      <c r="L377" s="135"/>
      <c r="M377" s="135"/>
      <c r="N377" s="135"/>
    </row>
    <row r="378" spans="4:14" x14ac:dyDescent="0.3">
      <c r="D378" s="135"/>
      <c r="E378" s="135"/>
      <c r="F378" s="135"/>
      <c r="G378" s="135"/>
      <c r="H378" s="135"/>
      <c r="I378" s="135"/>
      <c r="J378" s="135"/>
      <c r="K378" s="135"/>
      <c r="L378" s="135"/>
      <c r="M378" s="135"/>
      <c r="N378" s="135"/>
    </row>
    <row r="379" spans="4:14" x14ac:dyDescent="0.3">
      <c r="D379" s="135"/>
      <c r="E379" s="135"/>
      <c r="F379" s="135"/>
      <c r="G379" s="135"/>
      <c r="H379" s="135"/>
      <c r="I379" s="135"/>
      <c r="J379" s="135"/>
      <c r="K379" s="135"/>
      <c r="L379" s="135"/>
      <c r="M379" s="135"/>
      <c r="N379" s="135"/>
    </row>
    <row r="380" spans="4:14" x14ac:dyDescent="0.3">
      <c r="D380" s="135"/>
      <c r="E380" s="135"/>
      <c r="F380" s="135"/>
      <c r="G380" s="135"/>
      <c r="H380" s="135"/>
      <c r="I380" s="135"/>
      <c r="J380" s="135"/>
      <c r="K380" s="135"/>
      <c r="L380" s="135"/>
      <c r="M380" s="135"/>
      <c r="N380" s="135"/>
    </row>
    <row r="381" spans="4:14" x14ac:dyDescent="0.3">
      <c r="D381" s="135"/>
      <c r="E381" s="135"/>
      <c r="F381" s="135"/>
      <c r="G381" s="135"/>
      <c r="H381" s="135"/>
      <c r="I381" s="135"/>
      <c r="J381" s="135"/>
      <c r="K381" s="135"/>
      <c r="L381" s="135"/>
      <c r="M381" s="135"/>
      <c r="N381" s="135"/>
    </row>
    <row r="382" spans="4:14" x14ac:dyDescent="0.3">
      <c r="D382" s="135"/>
      <c r="E382" s="135"/>
      <c r="F382" s="135"/>
      <c r="G382" s="135"/>
      <c r="H382" s="135"/>
      <c r="I382" s="135"/>
      <c r="J382" s="135"/>
      <c r="K382" s="135"/>
      <c r="L382" s="135"/>
      <c r="M382" s="135"/>
      <c r="N382" s="135"/>
    </row>
    <row r="383" spans="4:14" x14ac:dyDescent="0.3">
      <c r="D383" s="135"/>
      <c r="E383" s="135"/>
      <c r="F383" s="135"/>
      <c r="G383" s="135"/>
      <c r="H383" s="135"/>
      <c r="I383" s="135"/>
      <c r="J383" s="135"/>
      <c r="K383" s="135"/>
      <c r="L383" s="135"/>
      <c r="M383" s="135"/>
      <c r="N383" s="135"/>
    </row>
    <row r="384" spans="4:14" x14ac:dyDescent="0.3">
      <c r="D384" s="135"/>
      <c r="E384" s="135"/>
      <c r="F384" s="135"/>
      <c r="G384" s="135"/>
      <c r="H384" s="135"/>
      <c r="I384" s="135"/>
      <c r="J384" s="135"/>
      <c r="K384" s="135"/>
      <c r="L384" s="135"/>
      <c r="M384" s="135"/>
      <c r="N384" s="135"/>
    </row>
    <row r="385" spans="4:14" x14ac:dyDescent="0.3">
      <c r="D385" s="135"/>
      <c r="E385" s="135"/>
      <c r="F385" s="135"/>
      <c r="G385" s="135"/>
      <c r="H385" s="135"/>
      <c r="I385" s="135"/>
      <c r="J385" s="135"/>
      <c r="K385" s="135"/>
      <c r="L385" s="135"/>
      <c r="M385" s="135"/>
      <c r="N385" s="135"/>
    </row>
    <row r="386" spans="4:14" x14ac:dyDescent="0.3">
      <c r="D386" s="135"/>
      <c r="E386" s="135"/>
      <c r="F386" s="135"/>
      <c r="G386" s="135"/>
      <c r="H386" s="135"/>
      <c r="I386" s="135"/>
      <c r="J386" s="135"/>
      <c r="K386" s="135"/>
      <c r="L386" s="135"/>
      <c r="M386" s="135"/>
      <c r="N386" s="135"/>
    </row>
    <row r="387" spans="4:14" x14ac:dyDescent="0.3">
      <c r="D387" s="135"/>
      <c r="E387" s="135"/>
      <c r="F387" s="135"/>
      <c r="G387" s="135"/>
      <c r="H387" s="135"/>
      <c r="I387" s="135"/>
      <c r="J387" s="135"/>
      <c r="K387" s="135"/>
      <c r="L387" s="135"/>
      <c r="M387" s="135"/>
      <c r="N387" s="135"/>
    </row>
    <row r="388" spans="4:14" x14ac:dyDescent="0.3">
      <c r="D388" s="135"/>
      <c r="E388" s="135"/>
      <c r="F388" s="135"/>
      <c r="G388" s="135"/>
      <c r="H388" s="135"/>
      <c r="I388" s="135"/>
      <c r="J388" s="135"/>
      <c r="K388" s="135"/>
      <c r="L388" s="135"/>
      <c r="M388" s="135"/>
      <c r="N388" s="135"/>
    </row>
    <row r="389" spans="4:14" x14ac:dyDescent="0.3">
      <c r="D389" s="135"/>
      <c r="E389" s="135"/>
      <c r="F389" s="135"/>
      <c r="G389" s="135"/>
      <c r="H389" s="135"/>
      <c r="I389" s="135"/>
      <c r="J389" s="135"/>
      <c r="K389" s="135"/>
      <c r="L389" s="135"/>
      <c r="M389" s="135"/>
      <c r="N389" s="135"/>
    </row>
    <row r="390" spans="4:14" x14ac:dyDescent="0.3">
      <c r="D390" s="135"/>
      <c r="E390" s="135"/>
      <c r="F390" s="135"/>
      <c r="G390" s="135"/>
      <c r="H390" s="135"/>
      <c r="I390" s="135"/>
      <c r="J390" s="135"/>
      <c r="K390" s="135"/>
      <c r="L390" s="135"/>
      <c r="M390" s="135"/>
      <c r="N390" s="135"/>
    </row>
    <row r="391" spans="4:14" x14ac:dyDescent="0.3">
      <c r="D391" s="135"/>
      <c r="E391" s="135"/>
      <c r="F391" s="135"/>
      <c r="G391" s="135"/>
      <c r="H391" s="135"/>
      <c r="I391" s="135"/>
      <c r="J391" s="135"/>
      <c r="K391" s="135"/>
      <c r="L391" s="135"/>
      <c r="M391" s="135"/>
      <c r="N391" s="135"/>
    </row>
    <row r="392" spans="4:14" x14ac:dyDescent="0.3">
      <c r="D392" s="135"/>
      <c r="E392" s="135"/>
      <c r="F392" s="135"/>
      <c r="G392" s="135"/>
      <c r="H392" s="135"/>
      <c r="I392" s="135"/>
      <c r="J392" s="135"/>
      <c r="K392" s="135"/>
      <c r="L392" s="135"/>
      <c r="M392" s="135"/>
      <c r="N392" s="135"/>
    </row>
    <row r="393" spans="4:14" x14ac:dyDescent="0.3">
      <c r="D393" s="135"/>
      <c r="E393" s="135"/>
      <c r="F393" s="135"/>
      <c r="G393" s="135"/>
      <c r="H393" s="135"/>
      <c r="I393" s="135"/>
      <c r="J393" s="135"/>
      <c r="K393" s="135"/>
      <c r="L393" s="135"/>
      <c r="M393" s="135"/>
      <c r="N393" s="135"/>
    </row>
    <row r="394" spans="4:14" x14ac:dyDescent="0.3">
      <c r="D394" s="135"/>
      <c r="E394" s="135"/>
      <c r="F394" s="135"/>
      <c r="G394" s="135"/>
      <c r="H394" s="135"/>
      <c r="I394" s="135"/>
      <c r="J394" s="135"/>
      <c r="K394" s="135"/>
      <c r="L394" s="135"/>
      <c r="M394" s="135"/>
      <c r="N394" s="135"/>
    </row>
    <row r="395" spans="4:14" x14ac:dyDescent="0.3">
      <c r="D395" s="135"/>
      <c r="E395" s="135"/>
      <c r="F395" s="135"/>
      <c r="G395" s="135"/>
      <c r="H395" s="135"/>
      <c r="I395" s="135"/>
      <c r="J395" s="135"/>
      <c r="K395" s="135"/>
      <c r="L395" s="135"/>
      <c r="M395" s="135"/>
      <c r="N395" s="135"/>
    </row>
    <row r="396" spans="4:14" x14ac:dyDescent="0.3">
      <c r="D396" s="135"/>
      <c r="E396" s="135"/>
      <c r="F396" s="135"/>
      <c r="G396" s="135"/>
      <c r="H396" s="135"/>
      <c r="I396" s="135"/>
      <c r="J396" s="135"/>
      <c r="K396" s="135"/>
      <c r="L396" s="135"/>
      <c r="M396" s="135"/>
      <c r="N396" s="135"/>
    </row>
    <row r="397" spans="4:14" x14ac:dyDescent="0.3">
      <c r="D397" s="135"/>
      <c r="E397" s="135"/>
      <c r="F397" s="135"/>
      <c r="G397" s="135"/>
      <c r="H397" s="135"/>
      <c r="I397" s="135"/>
      <c r="J397" s="135"/>
      <c r="K397" s="135"/>
      <c r="L397" s="135"/>
      <c r="M397" s="135"/>
      <c r="N397" s="135"/>
    </row>
    <row r="398" spans="4:14" x14ac:dyDescent="0.3">
      <c r="D398" s="135"/>
      <c r="E398" s="135"/>
      <c r="F398" s="135"/>
      <c r="G398" s="135"/>
      <c r="H398" s="135"/>
      <c r="I398" s="135"/>
      <c r="J398" s="135"/>
      <c r="K398" s="135"/>
      <c r="L398" s="135"/>
      <c r="M398" s="135"/>
      <c r="N398" s="135"/>
    </row>
    <row r="399" spans="4:14" x14ac:dyDescent="0.3">
      <c r="D399" s="135"/>
      <c r="E399" s="135"/>
      <c r="F399" s="135"/>
      <c r="G399" s="135"/>
      <c r="H399" s="135"/>
      <c r="I399" s="135"/>
      <c r="J399" s="135"/>
      <c r="K399" s="135"/>
      <c r="L399" s="135"/>
      <c r="M399" s="135"/>
      <c r="N399" s="135"/>
    </row>
    <row r="400" spans="4:14" x14ac:dyDescent="0.3">
      <c r="D400" s="135"/>
      <c r="E400" s="135"/>
      <c r="F400" s="135"/>
      <c r="G400" s="135"/>
      <c r="H400" s="135"/>
      <c r="I400" s="135"/>
      <c r="J400" s="135"/>
      <c r="K400" s="135"/>
      <c r="L400" s="135"/>
      <c r="M400" s="135"/>
      <c r="N400" s="135"/>
    </row>
    <row r="401" spans="4:14" x14ac:dyDescent="0.3">
      <c r="D401" s="135"/>
      <c r="E401" s="135"/>
      <c r="F401" s="135"/>
      <c r="G401" s="135"/>
      <c r="H401" s="135"/>
      <c r="I401" s="135"/>
      <c r="J401" s="135"/>
      <c r="K401" s="135"/>
      <c r="L401" s="135"/>
      <c r="M401" s="135"/>
      <c r="N401" s="135"/>
    </row>
    <row r="402" spans="4:14" x14ac:dyDescent="0.3">
      <c r="D402" s="135"/>
      <c r="E402" s="135"/>
      <c r="F402" s="135"/>
      <c r="G402" s="135"/>
      <c r="H402" s="135"/>
      <c r="I402" s="135"/>
      <c r="J402" s="135"/>
      <c r="K402" s="135"/>
      <c r="L402" s="135"/>
      <c r="M402" s="135"/>
      <c r="N402" s="135"/>
    </row>
    <row r="403" spans="4:14" x14ac:dyDescent="0.3">
      <c r="D403" s="135"/>
      <c r="E403" s="135"/>
      <c r="F403" s="135"/>
      <c r="G403" s="135"/>
      <c r="H403" s="135"/>
      <c r="I403" s="135"/>
      <c r="J403" s="135"/>
      <c r="K403" s="135"/>
      <c r="L403" s="135"/>
      <c r="M403" s="135"/>
      <c r="N403" s="135"/>
    </row>
    <row r="404" spans="4:14" x14ac:dyDescent="0.3">
      <c r="D404" s="135"/>
      <c r="E404" s="135"/>
      <c r="F404" s="135"/>
      <c r="G404" s="135"/>
      <c r="H404" s="135"/>
      <c r="I404" s="135"/>
      <c r="J404" s="135"/>
      <c r="K404" s="135"/>
      <c r="L404" s="135"/>
      <c r="M404" s="135"/>
      <c r="N404" s="135"/>
    </row>
    <row r="405" spans="4:14" x14ac:dyDescent="0.3">
      <c r="D405" s="135"/>
      <c r="E405" s="135"/>
      <c r="F405" s="135"/>
      <c r="G405" s="135"/>
      <c r="H405" s="135"/>
      <c r="I405" s="135"/>
      <c r="J405" s="135"/>
      <c r="K405" s="135"/>
      <c r="L405" s="135"/>
      <c r="M405" s="135"/>
      <c r="N405" s="135"/>
    </row>
    <row r="406" spans="4:14" x14ac:dyDescent="0.3">
      <c r="D406" s="135"/>
      <c r="E406" s="135"/>
      <c r="F406" s="135"/>
      <c r="G406" s="135"/>
      <c r="H406" s="135"/>
      <c r="I406" s="135"/>
      <c r="J406" s="135"/>
      <c r="K406" s="135"/>
      <c r="L406" s="135"/>
      <c r="M406" s="135"/>
      <c r="N406" s="135"/>
    </row>
    <row r="407" spans="4:14" x14ac:dyDescent="0.3">
      <c r="D407" s="135"/>
      <c r="E407" s="135"/>
      <c r="F407" s="135"/>
      <c r="G407" s="135"/>
      <c r="H407" s="135"/>
      <c r="I407" s="135"/>
      <c r="J407" s="135"/>
      <c r="K407" s="135"/>
      <c r="L407" s="135"/>
      <c r="M407" s="135"/>
      <c r="N407" s="135"/>
    </row>
    <row r="408" spans="4:14" x14ac:dyDescent="0.3">
      <c r="D408" s="135"/>
      <c r="E408" s="135"/>
      <c r="F408" s="135"/>
      <c r="G408" s="135"/>
      <c r="H408" s="135"/>
      <c r="I408" s="135"/>
      <c r="J408" s="135"/>
      <c r="K408" s="135"/>
      <c r="L408" s="135"/>
      <c r="M408" s="135"/>
      <c r="N408" s="135"/>
    </row>
    <row r="409" spans="4:14" x14ac:dyDescent="0.3">
      <c r="D409" s="135"/>
      <c r="E409" s="135"/>
      <c r="F409" s="135"/>
      <c r="G409" s="135"/>
      <c r="H409" s="135"/>
      <c r="I409" s="135"/>
      <c r="J409" s="135"/>
      <c r="K409" s="135"/>
      <c r="L409" s="135"/>
      <c r="M409" s="135"/>
      <c r="N409" s="135"/>
    </row>
    <row r="410" spans="4:14" x14ac:dyDescent="0.3">
      <c r="D410" s="135"/>
      <c r="E410" s="135"/>
      <c r="F410" s="135"/>
      <c r="G410" s="135"/>
      <c r="H410" s="135"/>
      <c r="I410" s="135"/>
      <c r="J410" s="135"/>
      <c r="K410" s="135"/>
      <c r="L410" s="135"/>
      <c r="M410" s="135"/>
      <c r="N410" s="135"/>
    </row>
    <row r="411" spans="4:14" x14ac:dyDescent="0.3">
      <c r="D411" s="135"/>
      <c r="E411" s="135"/>
      <c r="F411" s="135"/>
      <c r="G411" s="135"/>
      <c r="H411" s="135"/>
      <c r="I411" s="135"/>
      <c r="J411" s="135"/>
      <c r="K411" s="135"/>
      <c r="L411" s="135"/>
      <c r="M411" s="135"/>
      <c r="N411" s="135"/>
    </row>
    <row r="412" spans="4:14" x14ac:dyDescent="0.3">
      <c r="D412" s="135"/>
      <c r="E412" s="135"/>
      <c r="F412" s="135"/>
      <c r="G412" s="135"/>
      <c r="H412" s="135"/>
      <c r="I412" s="135"/>
      <c r="J412" s="135"/>
      <c r="K412" s="135"/>
      <c r="L412" s="135"/>
      <c r="M412" s="135"/>
      <c r="N412" s="135"/>
    </row>
    <row r="413" spans="4:14" x14ac:dyDescent="0.3">
      <c r="D413" s="135"/>
      <c r="E413" s="135"/>
      <c r="F413" s="135"/>
      <c r="G413" s="135"/>
      <c r="H413" s="135"/>
      <c r="I413" s="135"/>
      <c r="J413" s="135"/>
      <c r="K413" s="135"/>
      <c r="L413" s="135"/>
      <c r="M413" s="135"/>
      <c r="N413" s="135"/>
    </row>
    <row r="414" spans="4:14" x14ac:dyDescent="0.3">
      <c r="D414" s="135"/>
      <c r="E414" s="135"/>
      <c r="F414" s="135"/>
      <c r="G414" s="135"/>
      <c r="H414" s="135"/>
      <c r="I414" s="135"/>
      <c r="J414" s="135"/>
      <c r="K414" s="135"/>
      <c r="L414" s="135"/>
      <c r="M414" s="135"/>
      <c r="N414" s="135"/>
    </row>
    <row r="415" spans="4:14" x14ac:dyDescent="0.3">
      <c r="D415" s="135"/>
      <c r="E415" s="135"/>
      <c r="F415" s="135"/>
      <c r="G415" s="135"/>
      <c r="H415" s="135"/>
      <c r="I415" s="135"/>
      <c r="J415" s="135"/>
      <c r="K415" s="135"/>
      <c r="L415" s="135"/>
      <c r="M415" s="135"/>
      <c r="N415" s="135"/>
    </row>
    <row r="416" spans="4:14" x14ac:dyDescent="0.3">
      <c r="D416" s="135"/>
      <c r="E416" s="135"/>
      <c r="F416" s="135"/>
      <c r="G416" s="135"/>
      <c r="H416" s="135"/>
      <c r="I416" s="135"/>
      <c r="J416" s="135"/>
      <c r="K416" s="135"/>
      <c r="L416" s="135"/>
      <c r="M416" s="135"/>
      <c r="N416" s="135"/>
    </row>
    <row r="417" spans="4:14" x14ac:dyDescent="0.3">
      <c r="D417" s="135"/>
      <c r="E417" s="135"/>
      <c r="F417" s="135"/>
      <c r="G417" s="135"/>
      <c r="H417" s="135"/>
      <c r="I417" s="135"/>
      <c r="J417" s="135"/>
      <c r="K417" s="135"/>
      <c r="L417" s="135"/>
      <c r="M417" s="135"/>
      <c r="N417" s="135"/>
    </row>
    <row r="418" spans="4:14" x14ac:dyDescent="0.3">
      <c r="D418" s="135"/>
      <c r="E418" s="135"/>
      <c r="F418" s="135"/>
      <c r="G418" s="135"/>
      <c r="H418" s="135"/>
      <c r="I418" s="135"/>
      <c r="J418" s="135"/>
      <c r="K418" s="135"/>
      <c r="L418" s="135"/>
      <c r="M418" s="135"/>
      <c r="N418" s="135"/>
    </row>
    <row r="419" spans="4:14" x14ac:dyDescent="0.3">
      <c r="D419" s="135"/>
      <c r="E419" s="135"/>
      <c r="F419" s="135"/>
      <c r="G419" s="135"/>
      <c r="H419" s="135"/>
      <c r="I419" s="135"/>
      <c r="J419" s="135"/>
      <c r="K419" s="135"/>
      <c r="L419" s="135"/>
      <c r="M419" s="135"/>
      <c r="N419" s="135"/>
    </row>
    <row r="420" spans="4:14" x14ac:dyDescent="0.3">
      <c r="D420" s="135"/>
      <c r="E420" s="135"/>
      <c r="F420" s="135"/>
      <c r="G420" s="135"/>
      <c r="H420" s="135"/>
      <c r="I420" s="135"/>
      <c r="J420" s="135"/>
      <c r="K420" s="135"/>
      <c r="L420" s="135"/>
      <c r="M420" s="135"/>
      <c r="N420" s="135"/>
    </row>
    <row r="421" spans="4:14" x14ac:dyDescent="0.3">
      <c r="D421" s="135"/>
      <c r="E421" s="135"/>
      <c r="F421" s="135"/>
      <c r="G421" s="135"/>
      <c r="H421" s="135"/>
      <c r="I421" s="135"/>
      <c r="J421" s="135"/>
      <c r="K421" s="135"/>
      <c r="L421" s="135"/>
      <c r="M421" s="135"/>
      <c r="N421" s="135"/>
    </row>
    <row r="422" spans="4:14" x14ac:dyDescent="0.3">
      <c r="D422" s="135"/>
      <c r="E422" s="135"/>
      <c r="F422" s="135"/>
      <c r="G422" s="135"/>
      <c r="H422" s="135"/>
      <c r="I422" s="135"/>
      <c r="J422" s="135"/>
      <c r="K422" s="135"/>
      <c r="L422" s="135"/>
      <c r="M422" s="135"/>
      <c r="N422" s="135"/>
    </row>
    <row r="423" spans="4:14" x14ac:dyDescent="0.3">
      <c r="D423" s="135"/>
      <c r="E423" s="135"/>
      <c r="F423" s="135"/>
      <c r="G423" s="135"/>
      <c r="H423" s="135"/>
      <c r="I423" s="135"/>
      <c r="J423" s="135"/>
      <c r="K423" s="135"/>
      <c r="L423" s="135"/>
      <c r="M423" s="135"/>
      <c r="N423" s="135"/>
    </row>
    <row r="424" spans="4:14" x14ac:dyDescent="0.3">
      <c r="D424" s="135"/>
      <c r="E424" s="135"/>
      <c r="F424" s="135"/>
      <c r="G424" s="135"/>
      <c r="H424" s="135"/>
      <c r="I424" s="135"/>
      <c r="J424" s="135"/>
      <c r="K424" s="135"/>
      <c r="L424" s="135"/>
      <c r="M424" s="135"/>
      <c r="N424" s="135"/>
    </row>
    <row r="425" spans="4:14" x14ac:dyDescent="0.3">
      <c r="D425" s="135"/>
      <c r="E425" s="135"/>
      <c r="F425" s="135"/>
      <c r="G425" s="135"/>
      <c r="H425" s="135"/>
      <c r="I425" s="135"/>
      <c r="J425" s="135"/>
      <c r="K425" s="135"/>
      <c r="L425" s="135"/>
      <c r="M425" s="135"/>
      <c r="N425" s="135"/>
    </row>
    <row r="426" spans="4:14" x14ac:dyDescent="0.3">
      <c r="D426" s="135"/>
      <c r="E426" s="135"/>
      <c r="F426" s="135"/>
      <c r="G426" s="135"/>
      <c r="H426" s="135"/>
      <c r="I426" s="135"/>
      <c r="J426" s="135"/>
      <c r="K426" s="135"/>
      <c r="L426" s="135"/>
      <c r="M426" s="135"/>
      <c r="N426" s="135"/>
    </row>
    <row r="427" spans="4:14" x14ac:dyDescent="0.3">
      <c r="D427" s="135"/>
      <c r="E427" s="135"/>
      <c r="F427" s="135"/>
      <c r="G427" s="135"/>
      <c r="H427" s="135"/>
      <c r="I427" s="135"/>
      <c r="J427" s="135"/>
      <c r="K427" s="135"/>
      <c r="L427" s="135"/>
      <c r="M427" s="135"/>
      <c r="N427" s="135"/>
    </row>
    <row r="428" spans="4:14" x14ac:dyDescent="0.3">
      <c r="D428" s="135"/>
      <c r="E428" s="135"/>
      <c r="F428" s="135"/>
      <c r="G428" s="135"/>
      <c r="H428" s="135"/>
      <c r="I428" s="135"/>
      <c r="J428" s="135"/>
      <c r="K428" s="135"/>
      <c r="L428" s="135"/>
      <c r="M428" s="135"/>
      <c r="N428" s="135"/>
    </row>
    <row r="429" spans="4:14" x14ac:dyDescent="0.3">
      <c r="D429" s="135"/>
      <c r="E429" s="135"/>
      <c r="F429" s="135"/>
      <c r="G429" s="135"/>
      <c r="H429" s="135"/>
      <c r="I429" s="135"/>
      <c r="J429" s="135"/>
      <c r="K429" s="135"/>
      <c r="L429" s="135"/>
      <c r="M429" s="135"/>
      <c r="N429" s="135"/>
    </row>
    <row r="430" spans="4:14" x14ac:dyDescent="0.3">
      <c r="D430" s="135"/>
      <c r="E430" s="135"/>
      <c r="F430" s="135"/>
      <c r="G430" s="135"/>
      <c r="H430" s="135"/>
      <c r="I430" s="135"/>
      <c r="J430" s="135"/>
      <c r="K430" s="135"/>
      <c r="L430" s="135"/>
      <c r="M430" s="135"/>
      <c r="N430" s="135"/>
    </row>
    <row r="431" spans="4:14" x14ac:dyDescent="0.3">
      <c r="D431" s="135"/>
      <c r="E431" s="135"/>
      <c r="F431" s="135"/>
      <c r="G431" s="135"/>
      <c r="H431" s="135"/>
      <c r="I431" s="135"/>
      <c r="J431" s="135"/>
      <c r="K431" s="135"/>
      <c r="L431" s="135"/>
      <c r="M431" s="135"/>
      <c r="N431" s="135"/>
    </row>
    <row r="432" spans="4:14" x14ac:dyDescent="0.3">
      <c r="D432" s="135"/>
      <c r="E432" s="135"/>
      <c r="F432" s="135"/>
      <c r="G432" s="135"/>
      <c r="H432" s="135"/>
      <c r="I432" s="135"/>
      <c r="J432" s="135"/>
      <c r="K432" s="135"/>
      <c r="L432" s="135"/>
      <c r="M432" s="135"/>
      <c r="N432" s="135"/>
    </row>
    <row r="433" spans="4:14" x14ac:dyDescent="0.3">
      <c r="D433" s="135"/>
      <c r="E433" s="135"/>
      <c r="F433" s="135"/>
      <c r="G433" s="135"/>
      <c r="H433" s="135"/>
      <c r="I433" s="135"/>
      <c r="J433" s="135"/>
      <c r="K433" s="135"/>
      <c r="L433" s="135"/>
      <c r="M433" s="135"/>
      <c r="N433" s="135"/>
    </row>
    <row r="434" spans="4:14" x14ac:dyDescent="0.3">
      <c r="D434" s="135"/>
      <c r="E434" s="135"/>
      <c r="F434" s="135"/>
      <c r="G434" s="135"/>
      <c r="H434" s="135"/>
      <c r="I434" s="135"/>
      <c r="J434" s="135"/>
      <c r="K434" s="135"/>
      <c r="L434" s="135"/>
      <c r="M434" s="135"/>
      <c r="N434" s="135"/>
    </row>
    <row r="435" spans="4:14" x14ac:dyDescent="0.3">
      <c r="D435" s="135"/>
      <c r="E435" s="135"/>
      <c r="F435" s="135"/>
      <c r="G435" s="135"/>
      <c r="H435" s="135"/>
      <c r="I435" s="135"/>
      <c r="J435" s="135"/>
      <c r="K435" s="135"/>
      <c r="L435" s="135"/>
      <c r="M435" s="135"/>
      <c r="N435" s="135"/>
    </row>
    <row r="436" spans="4:14" x14ac:dyDescent="0.3">
      <c r="D436" s="135"/>
      <c r="E436" s="135"/>
      <c r="F436" s="135"/>
      <c r="G436" s="135"/>
      <c r="H436" s="135"/>
      <c r="I436" s="135"/>
      <c r="J436" s="135"/>
      <c r="K436" s="135"/>
      <c r="L436" s="135"/>
      <c r="M436" s="135"/>
      <c r="N436" s="135"/>
    </row>
    <row r="437" spans="4:14" x14ac:dyDescent="0.3">
      <c r="D437" s="135"/>
      <c r="E437" s="135"/>
      <c r="F437" s="135"/>
      <c r="G437" s="135"/>
      <c r="H437" s="135"/>
      <c r="I437" s="135"/>
      <c r="J437" s="135"/>
      <c r="K437" s="135"/>
      <c r="L437" s="135"/>
      <c r="M437" s="135"/>
      <c r="N437" s="135"/>
    </row>
    <row r="438" spans="4:14" x14ac:dyDescent="0.3">
      <c r="D438" s="135"/>
      <c r="E438" s="135"/>
      <c r="F438" s="135"/>
      <c r="G438" s="135"/>
      <c r="H438" s="135"/>
      <c r="I438" s="135"/>
      <c r="J438" s="135"/>
      <c r="K438" s="135"/>
      <c r="L438" s="135"/>
      <c r="M438" s="135"/>
      <c r="N438" s="135"/>
    </row>
    <row r="439" spans="4:14" x14ac:dyDescent="0.3">
      <c r="D439" s="135"/>
      <c r="E439" s="135"/>
      <c r="F439" s="135"/>
      <c r="G439" s="135"/>
      <c r="H439" s="135"/>
      <c r="I439" s="135"/>
      <c r="J439" s="135"/>
      <c r="K439" s="135"/>
      <c r="L439" s="135"/>
      <c r="M439" s="135"/>
      <c r="N439" s="135"/>
    </row>
    <row r="440" spans="4:14" x14ac:dyDescent="0.3">
      <c r="D440" s="135"/>
      <c r="E440" s="135"/>
      <c r="F440" s="135"/>
      <c r="G440" s="135"/>
      <c r="H440" s="135"/>
      <c r="I440" s="135"/>
      <c r="J440" s="135"/>
      <c r="K440" s="135"/>
      <c r="L440" s="135"/>
      <c r="M440" s="135"/>
      <c r="N440" s="135"/>
    </row>
    <row r="441" spans="4:14" x14ac:dyDescent="0.3">
      <c r="D441" s="135"/>
      <c r="E441" s="135"/>
      <c r="F441" s="135"/>
      <c r="G441" s="135"/>
      <c r="H441" s="135"/>
      <c r="I441" s="135"/>
      <c r="J441" s="135"/>
      <c r="K441" s="135"/>
      <c r="L441" s="135"/>
      <c r="M441" s="135"/>
      <c r="N441" s="135"/>
    </row>
    <row r="442" spans="4:14" x14ac:dyDescent="0.3">
      <c r="D442" s="135"/>
      <c r="E442" s="135"/>
      <c r="F442" s="135"/>
      <c r="G442" s="135"/>
      <c r="H442" s="135"/>
      <c r="I442" s="135"/>
      <c r="J442" s="135"/>
      <c r="K442" s="135"/>
      <c r="L442" s="135"/>
      <c r="M442" s="135"/>
      <c r="N442" s="135"/>
    </row>
    <row r="443" spans="4:14" x14ac:dyDescent="0.3">
      <c r="D443" s="135"/>
      <c r="E443" s="135"/>
      <c r="F443" s="135"/>
      <c r="G443" s="135"/>
      <c r="H443" s="135"/>
      <c r="I443" s="135"/>
      <c r="J443" s="135"/>
      <c r="K443" s="135"/>
      <c r="L443" s="135"/>
      <c r="M443" s="135"/>
      <c r="N443" s="135"/>
    </row>
    <row r="444" spans="4:14" x14ac:dyDescent="0.3">
      <c r="D444" s="135"/>
      <c r="E444" s="135"/>
      <c r="F444" s="135"/>
      <c r="G444" s="135"/>
      <c r="H444" s="135"/>
      <c r="I444" s="135"/>
      <c r="J444" s="135"/>
      <c r="K444" s="135"/>
      <c r="L444" s="135"/>
      <c r="M444" s="135"/>
      <c r="N444" s="135"/>
    </row>
    <row r="445" spans="4:14" x14ac:dyDescent="0.3">
      <c r="D445" s="135"/>
      <c r="E445" s="135"/>
      <c r="F445" s="135"/>
      <c r="G445" s="135"/>
      <c r="H445" s="135"/>
      <c r="I445" s="135"/>
      <c r="J445" s="135"/>
      <c r="K445" s="135"/>
      <c r="L445" s="135"/>
      <c r="M445" s="135"/>
      <c r="N445" s="135"/>
    </row>
    <row r="446" spans="4:14" x14ac:dyDescent="0.3">
      <c r="D446" s="135"/>
      <c r="E446" s="135"/>
      <c r="F446" s="135"/>
      <c r="G446" s="135"/>
      <c r="H446" s="135"/>
      <c r="I446" s="135"/>
      <c r="J446" s="135"/>
      <c r="K446" s="135"/>
      <c r="L446" s="135"/>
      <c r="M446" s="135"/>
      <c r="N446" s="135"/>
    </row>
    <row r="447" spans="4:14" x14ac:dyDescent="0.3">
      <c r="D447" s="135"/>
      <c r="E447" s="135"/>
      <c r="F447" s="135"/>
      <c r="G447" s="135"/>
      <c r="H447" s="135"/>
      <c r="I447" s="135"/>
      <c r="J447" s="135"/>
      <c r="K447" s="135"/>
      <c r="L447" s="135"/>
      <c r="M447" s="135"/>
      <c r="N447" s="135"/>
    </row>
    <row r="448" spans="4:14" x14ac:dyDescent="0.3">
      <c r="D448" s="135"/>
      <c r="E448" s="135"/>
      <c r="F448" s="135"/>
      <c r="G448" s="135"/>
      <c r="H448" s="135"/>
      <c r="I448" s="135"/>
      <c r="J448" s="135"/>
      <c r="K448" s="135"/>
      <c r="L448" s="135"/>
      <c r="M448" s="135"/>
      <c r="N448" s="135"/>
    </row>
    <row r="449" spans="4:14" x14ac:dyDescent="0.3">
      <c r="D449" s="135"/>
      <c r="E449" s="135"/>
      <c r="F449" s="135"/>
      <c r="G449" s="135"/>
      <c r="H449" s="135"/>
      <c r="I449" s="135"/>
      <c r="J449" s="135"/>
      <c r="K449" s="135"/>
      <c r="L449" s="135"/>
      <c r="M449" s="135"/>
      <c r="N449" s="135"/>
    </row>
    <row r="450" spans="4:14" x14ac:dyDescent="0.3">
      <c r="D450" s="135"/>
      <c r="E450" s="135"/>
      <c r="F450" s="135"/>
      <c r="G450" s="135"/>
      <c r="H450" s="135"/>
      <c r="I450" s="135"/>
      <c r="J450" s="135"/>
      <c r="K450" s="135"/>
      <c r="L450" s="135"/>
      <c r="M450" s="135"/>
      <c r="N450" s="135"/>
    </row>
    <row r="451" spans="4:14" x14ac:dyDescent="0.3">
      <c r="D451" s="135"/>
      <c r="E451" s="135"/>
      <c r="F451" s="135"/>
      <c r="G451" s="135"/>
      <c r="H451" s="135"/>
      <c r="I451" s="135"/>
      <c r="J451" s="135"/>
      <c r="K451" s="135"/>
      <c r="L451" s="135"/>
      <c r="M451" s="135"/>
      <c r="N451" s="135"/>
    </row>
    <row r="452" spans="4:14" x14ac:dyDescent="0.3">
      <c r="D452" s="135"/>
      <c r="E452" s="135"/>
      <c r="F452" s="135"/>
      <c r="G452" s="135"/>
      <c r="H452" s="135"/>
      <c r="I452" s="135"/>
      <c r="J452" s="135"/>
      <c r="K452" s="135"/>
      <c r="L452" s="135"/>
      <c r="M452" s="135"/>
      <c r="N452" s="135"/>
    </row>
    <row r="453" spans="4:14" x14ac:dyDescent="0.3">
      <c r="D453" s="135"/>
      <c r="E453" s="135"/>
      <c r="F453" s="135"/>
      <c r="G453" s="135"/>
      <c r="H453" s="135"/>
      <c r="I453" s="135"/>
      <c r="J453" s="135"/>
      <c r="K453" s="135"/>
      <c r="L453" s="135"/>
      <c r="M453" s="135"/>
      <c r="N453" s="135"/>
    </row>
    <row r="454" spans="4:14" x14ac:dyDescent="0.3">
      <c r="D454" s="135"/>
      <c r="E454" s="135"/>
      <c r="F454" s="135"/>
      <c r="G454" s="135"/>
      <c r="H454" s="135"/>
      <c r="I454" s="135"/>
      <c r="J454" s="135"/>
      <c r="K454" s="135"/>
      <c r="L454" s="135"/>
      <c r="M454" s="135"/>
      <c r="N454" s="135"/>
    </row>
    <row r="455" spans="4:14" x14ac:dyDescent="0.3">
      <c r="D455" s="135"/>
      <c r="E455" s="135"/>
      <c r="F455" s="135"/>
      <c r="G455" s="135"/>
      <c r="H455" s="135"/>
      <c r="I455" s="135"/>
      <c r="J455" s="135"/>
      <c r="K455" s="135"/>
      <c r="L455" s="135"/>
      <c r="M455" s="135"/>
      <c r="N455" s="135"/>
    </row>
    <row r="456" spans="4:14" x14ac:dyDescent="0.3">
      <c r="D456" s="135"/>
      <c r="E456" s="135"/>
      <c r="F456" s="135"/>
      <c r="G456" s="135"/>
      <c r="H456" s="135"/>
      <c r="I456" s="135"/>
      <c r="J456" s="135"/>
      <c r="K456" s="135"/>
      <c r="L456" s="135"/>
      <c r="M456" s="135"/>
      <c r="N456" s="135"/>
    </row>
    <row r="457" spans="4:14" x14ac:dyDescent="0.3">
      <c r="D457" s="135"/>
      <c r="E457" s="135"/>
      <c r="F457" s="135"/>
      <c r="G457" s="135"/>
      <c r="H457" s="135"/>
      <c r="I457" s="135"/>
      <c r="J457" s="135"/>
      <c r="K457" s="135"/>
      <c r="L457" s="135"/>
      <c r="M457" s="135"/>
      <c r="N457" s="135"/>
    </row>
    <row r="458" spans="4:14" x14ac:dyDescent="0.3">
      <c r="D458" s="135"/>
      <c r="E458" s="135"/>
      <c r="F458" s="135"/>
      <c r="G458" s="135"/>
      <c r="H458" s="135"/>
      <c r="I458" s="135"/>
      <c r="J458" s="135"/>
      <c r="K458" s="135"/>
      <c r="L458" s="135"/>
      <c r="M458" s="135"/>
      <c r="N458" s="135"/>
    </row>
    <row r="459" spans="4:14" x14ac:dyDescent="0.3">
      <c r="D459" s="135"/>
      <c r="E459" s="135"/>
      <c r="F459" s="135"/>
      <c r="G459" s="135"/>
      <c r="H459" s="135"/>
      <c r="I459" s="135"/>
      <c r="J459" s="135"/>
      <c r="K459" s="135"/>
      <c r="L459" s="135"/>
      <c r="M459" s="135"/>
      <c r="N459" s="135"/>
    </row>
    <row r="460" spans="4:14" x14ac:dyDescent="0.3">
      <c r="D460" s="135"/>
      <c r="E460" s="135"/>
      <c r="F460" s="135"/>
      <c r="G460" s="135"/>
      <c r="H460" s="135"/>
      <c r="I460" s="135"/>
      <c r="J460" s="135"/>
      <c r="K460" s="135"/>
      <c r="L460" s="135"/>
      <c r="M460" s="135"/>
      <c r="N460" s="135"/>
    </row>
    <row r="461" spans="4:14" x14ac:dyDescent="0.3">
      <c r="D461" s="135"/>
      <c r="E461" s="135"/>
      <c r="F461" s="135"/>
      <c r="G461" s="135"/>
      <c r="H461" s="135"/>
      <c r="I461" s="135"/>
      <c r="J461" s="135"/>
      <c r="K461" s="135"/>
      <c r="L461" s="135"/>
      <c r="M461" s="135"/>
      <c r="N461" s="135"/>
    </row>
    <row r="462" spans="4:14" x14ac:dyDescent="0.3">
      <c r="D462" s="135"/>
      <c r="E462" s="135"/>
      <c r="F462" s="135"/>
      <c r="G462" s="135"/>
      <c r="H462" s="135"/>
      <c r="I462" s="135"/>
      <c r="J462" s="135"/>
      <c r="K462" s="135"/>
      <c r="L462" s="135"/>
      <c r="M462" s="135"/>
      <c r="N462" s="135"/>
    </row>
    <row r="463" spans="4:14" x14ac:dyDescent="0.3">
      <c r="D463" s="135"/>
      <c r="E463" s="135"/>
      <c r="F463" s="135"/>
      <c r="G463" s="135"/>
      <c r="H463" s="135"/>
      <c r="I463" s="135"/>
      <c r="J463" s="135"/>
      <c r="K463" s="135"/>
      <c r="L463" s="135"/>
      <c r="M463" s="135"/>
      <c r="N463" s="135"/>
    </row>
    <row r="464" spans="4:14" x14ac:dyDescent="0.3">
      <c r="D464" s="135"/>
      <c r="E464" s="135"/>
      <c r="F464" s="135"/>
      <c r="G464" s="135"/>
      <c r="H464" s="135"/>
      <c r="I464" s="135"/>
      <c r="J464" s="135"/>
      <c r="K464" s="135"/>
      <c r="L464" s="135"/>
      <c r="M464" s="135"/>
      <c r="N464" s="135"/>
    </row>
    <row r="465" spans="4:14" x14ac:dyDescent="0.3">
      <c r="D465" s="135"/>
      <c r="E465" s="135"/>
      <c r="F465" s="135"/>
      <c r="G465" s="135"/>
      <c r="H465" s="135"/>
      <c r="I465" s="135"/>
      <c r="J465" s="135"/>
      <c r="K465" s="135"/>
      <c r="L465" s="135"/>
      <c r="M465" s="135"/>
      <c r="N465" s="135"/>
    </row>
    <row r="466" spans="4:14" x14ac:dyDescent="0.3">
      <c r="D466" s="135"/>
      <c r="E466" s="135"/>
      <c r="F466" s="135"/>
      <c r="G466" s="135"/>
      <c r="H466" s="135"/>
      <c r="I466" s="135"/>
      <c r="J466" s="135"/>
      <c r="K466" s="135"/>
      <c r="L466" s="135"/>
      <c r="M466" s="135"/>
      <c r="N466" s="135"/>
    </row>
    <row r="467" spans="4:14" x14ac:dyDescent="0.3">
      <c r="D467" s="135"/>
      <c r="E467" s="135"/>
      <c r="F467" s="135"/>
      <c r="G467" s="135"/>
      <c r="H467" s="135"/>
      <c r="I467" s="135"/>
      <c r="J467" s="135"/>
      <c r="K467" s="135"/>
      <c r="L467" s="135"/>
      <c r="M467" s="135"/>
      <c r="N467" s="135"/>
    </row>
    <row r="468" spans="4:14" x14ac:dyDescent="0.3">
      <c r="D468" s="135"/>
      <c r="E468" s="135"/>
      <c r="F468" s="135"/>
      <c r="G468" s="135"/>
      <c r="H468" s="135"/>
      <c r="I468" s="135"/>
      <c r="J468" s="135"/>
      <c r="K468" s="135"/>
      <c r="L468" s="135"/>
      <c r="M468" s="135"/>
      <c r="N468" s="135"/>
    </row>
    <row r="469" spans="4:14" x14ac:dyDescent="0.3">
      <c r="D469" s="135"/>
      <c r="E469" s="135"/>
      <c r="F469" s="135"/>
      <c r="G469" s="135"/>
      <c r="H469" s="135"/>
      <c r="I469" s="135"/>
      <c r="J469" s="135"/>
      <c r="K469" s="135"/>
      <c r="L469" s="135"/>
      <c r="M469" s="135"/>
      <c r="N469" s="135"/>
    </row>
    <row r="470" spans="4:14" x14ac:dyDescent="0.3">
      <c r="D470" s="135"/>
      <c r="E470" s="135"/>
      <c r="F470" s="135"/>
      <c r="G470" s="135"/>
      <c r="H470" s="135"/>
      <c r="I470" s="135"/>
      <c r="J470" s="135"/>
      <c r="K470" s="135"/>
      <c r="L470" s="135"/>
      <c r="M470" s="135"/>
      <c r="N470" s="135"/>
    </row>
    <row r="471" spans="4:14" x14ac:dyDescent="0.3">
      <c r="D471" s="135"/>
      <c r="E471" s="135"/>
      <c r="F471" s="135"/>
      <c r="G471" s="135"/>
      <c r="H471" s="135"/>
      <c r="I471" s="135"/>
      <c r="J471" s="135"/>
      <c r="K471" s="135"/>
      <c r="L471" s="135"/>
      <c r="M471" s="135"/>
      <c r="N471" s="135"/>
    </row>
    <row r="472" spans="4:14" x14ac:dyDescent="0.3">
      <c r="D472" s="135"/>
      <c r="E472" s="135"/>
      <c r="F472" s="135"/>
      <c r="G472" s="135"/>
      <c r="H472" s="135"/>
      <c r="I472" s="135"/>
      <c r="J472" s="135"/>
      <c r="K472" s="135"/>
      <c r="L472" s="135"/>
      <c r="M472" s="135"/>
      <c r="N472" s="135"/>
    </row>
    <row r="473" spans="4:14" x14ac:dyDescent="0.3">
      <c r="D473" s="135"/>
      <c r="E473" s="135"/>
      <c r="F473" s="135"/>
      <c r="G473" s="135"/>
      <c r="H473" s="135"/>
      <c r="I473" s="135"/>
      <c r="J473" s="135"/>
      <c r="K473" s="135"/>
      <c r="L473" s="135"/>
      <c r="M473" s="135"/>
      <c r="N473" s="135"/>
    </row>
    <row r="474" spans="4:14" x14ac:dyDescent="0.3">
      <c r="D474" s="135"/>
      <c r="E474" s="135"/>
      <c r="F474" s="135"/>
      <c r="G474" s="135"/>
      <c r="H474" s="135"/>
      <c r="I474" s="135"/>
      <c r="J474" s="135"/>
      <c r="K474" s="135"/>
      <c r="L474" s="135"/>
      <c r="M474" s="135"/>
      <c r="N474" s="135"/>
    </row>
    <row r="475" spans="4:14" x14ac:dyDescent="0.3">
      <c r="D475" s="135"/>
      <c r="E475" s="135"/>
      <c r="F475" s="135"/>
      <c r="G475" s="135"/>
      <c r="H475" s="135"/>
      <c r="I475" s="135"/>
      <c r="J475" s="135"/>
      <c r="K475" s="135"/>
      <c r="L475" s="135"/>
      <c r="M475" s="135"/>
      <c r="N475" s="135"/>
    </row>
    <row r="476" spans="4:14" x14ac:dyDescent="0.3">
      <c r="D476" s="135"/>
      <c r="E476" s="135"/>
      <c r="F476" s="135"/>
      <c r="G476" s="135"/>
      <c r="H476" s="135"/>
      <c r="I476" s="135"/>
      <c r="J476" s="135"/>
      <c r="K476" s="135"/>
      <c r="L476" s="135"/>
      <c r="M476" s="135"/>
      <c r="N476" s="135"/>
    </row>
    <row r="477" spans="4:14" x14ac:dyDescent="0.3">
      <c r="D477" s="135"/>
      <c r="E477" s="135"/>
      <c r="F477" s="135"/>
      <c r="G477" s="135"/>
      <c r="H477" s="135"/>
      <c r="I477" s="135"/>
      <c r="J477" s="135"/>
      <c r="K477" s="135"/>
      <c r="L477" s="135"/>
      <c r="M477" s="135"/>
      <c r="N477" s="135"/>
    </row>
    <row r="478" spans="4:14" x14ac:dyDescent="0.3">
      <c r="D478" s="135"/>
      <c r="E478" s="135"/>
      <c r="F478" s="135"/>
      <c r="G478" s="135"/>
      <c r="H478" s="135"/>
      <c r="I478" s="135"/>
      <c r="J478" s="135"/>
      <c r="K478" s="135"/>
      <c r="L478" s="135"/>
      <c r="M478" s="135"/>
      <c r="N478" s="135"/>
    </row>
    <row r="479" spans="4:14" x14ac:dyDescent="0.3">
      <c r="D479" s="135"/>
      <c r="E479" s="135"/>
      <c r="F479" s="135"/>
      <c r="G479" s="135"/>
      <c r="H479" s="135"/>
      <c r="I479" s="135"/>
      <c r="J479" s="135"/>
      <c r="K479" s="135"/>
      <c r="L479" s="135"/>
      <c r="M479" s="135"/>
      <c r="N479" s="135"/>
    </row>
    <row r="480" spans="4:14" x14ac:dyDescent="0.3">
      <c r="D480" s="135"/>
      <c r="E480" s="135"/>
      <c r="F480" s="135"/>
      <c r="G480" s="135"/>
      <c r="H480" s="135"/>
      <c r="I480" s="135"/>
      <c r="J480" s="135"/>
      <c r="K480" s="135"/>
      <c r="L480" s="135"/>
      <c r="M480" s="135"/>
      <c r="N480" s="135"/>
    </row>
    <row r="481" spans="4:14" x14ac:dyDescent="0.3">
      <c r="D481" s="135"/>
      <c r="E481" s="135"/>
      <c r="F481" s="135"/>
      <c r="G481" s="135"/>
      <c r="H481" s="135"/>
      <c r="I481" s="135"/>
      <c r="J481" s="135"/>
      <c r="K481" s="135"/>
      <c r="L481" s="135"/>
      <c r="M481" s="135"/>
      <c r="N481" s="135"/>
    </row>
    <row r="482" spans="4:14" x14ac:dyDescent="0.3">
      <c r="D482" s="135"/>
      <c r="E482" s="135"/>
      <c r="F482" s="135"/>
      <c r="G482" s="135"/>
      <c r="H482" s="135"/>
      <c r="I482" s="135"/>
      <c r="J482" s="135"/>
      <c r="K482" s="135"/>
      <c r="L482" s="135"/>
      <c r="M482" s="135"/>
      <c r="N482" s="135"/>
    </row>
    <row r="483" spans="4:14" x14ac:dyDescent="0.3">
      <c r="D483" s="135"/>
      <c r="E483" s="135"/>
      <c r="F483" s="135"/>
      <c r="G483" s="135"/>
      <c r="H483" s="135"/>
      <c r="I483" s="135"/>
      <c r="J483" s="135"/>
      <c r="K483" s="135"/>
      <c r="L483" s="135"/>
      <c r="M483" s="135"/>
      <c r="N483" s="135"/>
    </row>
    <row r="484" spans="4:14" x14ac:dyDescent="0.3">
      <c r="D484" s="135"/>
      <c r="E484" s="135"/>
      <c r="F484" s="135"/>
      <c r="G484" s="135"/>
      <c r="H484" s="135"/>
      <c r="I484" s="135"/>
      <c r="J484" s="135"/>
      <c r="K484" s="135"/>
      <c r="L484" s="135"/>
      <c r="M484" s="135"/>
      <c r="N484" s="135"/>
    </row>
    <row r="485" spans="4:14" x14ac:dyDescent="0.3">
      <c r="D485" s="135"/>
      <c r="E485" s="135"/>
      <c r="F485" s="135"/>
      <c r="G485" s="135"/>
      <c r="H485" s="135"/>
      <c r="I485" s="135"/>
      <c r="J485" s="135"/>
      <c r="K485" s="135"/>
      <c r="L485" s="135"/>
      <c r="M485" s="135"/>
      <c r="N485" s="135"/>
    </row>
    <row r="486" spans="4:14" x14ac:dyDescent="0.3">
      <c r="D486" s="135"/>
      <c r="E486" s="135"/>
      <c r="F486" s="135"/>
      <c r="G486" s="135"/>
      <c r="H486" s="135"/>
      <c r="I486" s="135"/>
      <c r="J486" s="135"/>
      <c r="K486" s="135"/>
      <c r="L486" s="135"/>
      <c r="M486" s="135"/>
      <c r="N486" s="135"/>
    </row>
    <row r="487" spans="4:14" x14ac:dyDescent="0.3">
      <c r="D487" s="135"/>
      <c r="E487" s="135"/>
      <c r="F487" s="135"/>
      <c r="G487" s="135"/>
      <c r="H487" s="135"/>
      <c r="I487" s="135"/>
      <c r="J487" s="135"/>
      <c r="K487" s="135"/>
      <c r="L487" s="135"/>
      <c r="M487" s="135"/>
      <c r="N487" s="135"/>
    </row>
    <row r="488" spans="4:14" x14ac:dyDescent="0.3">
      <c r="D488" s="135"/>
      <c r="E488" s="135"/>
      <c r="F488" s="135"/>
      <c r="G488" s="135"/>
      <c r="H488" s="135"/>
      <c r="I488" s="135"/>
      <c r="J488" s="135"/>
      <c r="K488" s="135"/>
      <c r="L488" s="135"/>
      <c r="M488" s="135"/>
      <c r="N488" s="135"/>
    </row>
    <row r="489" spans="4:14" x14ac:dyDescent="0.3">
      <c r="D489" s="135"/>
      <c r="E489" s="135"/>
      <c r="F489" s="135"/>
      <c r="G489" s="135"/>
      <c r="H489" s="135"/>
      <c r="I489" s="135"/>
      <c r="J489" s="135"/>
      <c r="K489" s="135"/>
      <c r="L489" s="135"/>
      <c r="M489" s="135"/>
      <c r="N489" s="135"/>
    </row>
    <row r="490" spans="4:14" x14ac:dyDescent="0.3">
      <c r="D490" s="135"/>
      <c r="E490" s="135"/>
      <c r="F490" s="135"/>
      <c r="G490" s="135"/>
      <c r="H490" s="135"/>
      <c r="I490" s="135"/>
      <c r="J490" s="135"/>
      <c r="K490" s="135"/>
      <c r="L490" s="135"/>
      <c r="M490" s="135"/>
      <c r="N490" s="135"/>
    </row>
    <row r="491" spans="4:14" x14ac:dyDescent="0.3">
      <c r="D491" s="135"/>
      <c r="E491" s="135"/>
      <c r="F491" s="135"/>
      <c r="G491" s="135"/>
      <c r="H491" s="135"/>
      <c r="I491" s="135"/>
      <c r="J491" s="135"/>
      <c r="K491" s="135"/>
      <c r="L491" s="135"/>
      <c r="M491" s="135"/>
      <c r="N491" s="135"/>
    </row>
    <row r="492" spans="4:14" x14ac:dyDescent="0.3">
      <c r="D492" s="135"/>
      <c r="E492" s="135"/>
      <c r="F492" s="135"/>
      <c r="G492" s="135"/>
      <c r="H492" s="135"/>
      <c r="I492" s="135"/>
      <c r="J492" s="135"/>
      <c r="K492" s="135"/>
      <c r="L492" s="135"/>
      <c r="M492" s="135"/>
      <c r="N492" s="135"/>
    </row>
    <row r="493" spans="4:14" x14ac:dyDescent="0.3">
      <c r="D493" s="135"/>
      <c r="E493" s="135"/>
      <c r="F493" s="135"/>
      <c r="G493" s="135"/>
      <c r="H493" s="135"/>
      <c r="I493" s="135"/>
      <c r="J493" s="135"/>
      <c r="K493" s="135"/>
      <c r="L493" s="135"/>
      <c r="M493" s="135"/>
      <c r="N493" s="135"/>
    </row>
    <row r="494" spans="4:14" x14ac:dyDescent="0.3">
      <c r="D494" s="135"/>
      <c r="E494" s="135"/>
      <c r="F494" s="135"/>
      <c r="G494" s="135"/>
      <c r="H494" s="135"/>
      <c r="I494" s="135"/>
      <c r="J494" s="135"/>
      <c r="K494" s="135"/>
      <c r="L494" s="135"/>
      <c r="M494" s="135"/>
      <c r="N494" s="135"/>
    </row>
    <row r="495" spans="4:14" x14ac:dyDescent="0.3">
      <c r="D495" s="135"/>
      <c r="E495" s="135"/>
      <c r="F495" s="135"/>
      <c r="G495" s="135"/>
      <c r="H495" s="135"/>
      <c r="I495" s="135"/>
      <c r="J495" s="135"/>
      <c r="K495" s="135"/>
      <c r="L495" s="135"/>
      <c r="M495" s="135"/>
      <c r="N495" s="135"/>
    </row>
    <row r="496" spans="4:14" x14ac:dyDescent="0.3">
      <c r="D496" s="135"/>
      <c r="E496" s="135"/>
      <c r="F496" s="135"/>
      <c r="G496" s="135"/>
      <c r="H496" s="135"/>
      <c r="I496" s="135"/>
      <c r="J496" s="135"/>
      <c r="K496" s="135"/>
      <c r="L496" s="135"/>
      <c r="M496" s="135"/>
      <c r="N496" s="135"/>
    </row>
    <row r="497" spans="4:14" x14ac:dyDescent="0.3">
      <c r="D497" s="135"/>
      <c r="E497" s="135"/>
      <c r="F497" s="135"/>
      <c r="G497" s="135"/>
      <c r="H497" s="135"/>
      <c r="I497" s="135"/>
      <c r="J497" s="135"/>
      <c r="K497" s="135"/>
      <c r="L497" s="135"/>
      <c r="M497" s="135"/>
      <c r="N497" s="135"/>
    </row>
    <row r="498" spans="4:14" x14ac:dyDescent="0.3">
      <c r="D498" s="135"/>
      <c r="E498" s="135"/>
      <c r="F498" s="135"/>
      <c r="G498" s="135"/>
      <c r="H498" s="135"/>
      <c r="I498" s="135"/>
      <c r="J498" s="135"/>
      <c r="K498" s="135"/>
      <c r="L498" s="135"/>
      <c r="M498" s="135"/>
      <c r="N498" s="135"/>
    </row>
    <row r="499" spans="4:14" x14ac:dyDescent="0.3">
      <c r="D499" s="135"/>
      <c r="E499" s="135"/>
      <c r="F499" s="135"/>
      <c r="G499" s="135"/>
      <c r="H499" s="135"/>
      <c r="I499" s="135"/>
      <c r="J499" s="135"/>
      <c r="K499" s="135"/>
      <c r="L499" s="135"/>
      <c r="M499" s="135"/>
      <c r="N499" s="135"/>
    </row>
    <row r="500" spans="4:14" x14ac:dyDescent="0.3">
      <c r="D500" s="135"/>
      <c r="E500" s="135"/>
      <c r="F500" s="135"/>
      <c r="G500" s="135"/>
      <c r="H500" s="135"/>
      <c r="I500" s="135"/>
      <c r="J500" s="135"/>
      <c r="K500" s="135"/>
      <c r="L500" s="135"/>
      <c r="M500" s="135"/>
      <c r="N500" s="135"/>
    </row>
    <row r="501" spans="4:14" x14ac:dyDescent="0.3">
      <c r="D501" s="135"/>
      <c r="E501" s="135"/>
      <c r="F501" s="135"/>
      <c r="G501" s="135"/>
      <c r="H501" s="135"/>
      <c r="I501" s="135"/>
      <c r="J501" s="135"/>
      <c r="K501" s="135"/>
      <c r="L501" s="135"/>
      <c r="M501" s="135"/>
      <c r="N501" s="135"/>
    </row>
    <row r="502" spans="4:14" x14ac:dyDescent="0.3">
      <c r="D502" s="135"/>
      <c r="E502" s="135"/>
      <c r="F502" s="135"/>
      <c r="G502" s="135"/>
      <c r="H502" s="135"/>
      <c r="I502" s="135"/>
      <c r="J502" s="135"/>
      <c r="K502" s="135"/>
      <c r="L502" s="135"/>
      <c r="M502" s="135"/>
      <c r="N502" s="135"/>
    </row>
    <row r="503" spans="4:14" x14ac:dyDescent="0.3">
      <c r="D503" s="135"/>
      <c r="E503" s="135"/>
      <c r="F503" s="135"/>
      <c r="G503" s="135"/>
      <c r="H503" s="135"/>
      <c r="I503" s="135"/>
      <c r="J503" s="135"/>
      <c r="K503" s="135"/>
      <c r="L503" s="135"/>
      <c r="M503" s="135"/>
      <c r="N503" s="135"/>
    </row>
    <row r="504" spans="4:14" x14ac:dyDescent="0.3">
      <c r="D504" s="135"/>
      <c r="E504" s="135"/>
      <c r="F504" s="135"/>
      <c r="G504" s="135"/>
      <c r="H504" s="135"/>
      <c r="I504" s="135"/>
      <c r="J504" s="135"/>
      <c r="K504" s="135"/>
      <c r="L504" s="135"/>
      <c r="M504" s="135"/>
      <c r="N504" s="135"/>
    </row>
    <row r="505" spans="4:14" x14ac:dyDescent="0.3">
      <c r="D505" s="135"/>
      <c r="E505" s="135"/>
      <c r="F505" s="135"/>
      <c r="G505" s="135"/>
      <c r="H505" s="135"/>
      <c r="I505" s="135"/>
      <c r="J505" s="135"/>
      <c r="K505" s="135"/>
      <c r="L505" s="135"/>
      <c r="M505" s="135"/>
      <c r="N505" s="135"/>
    </row>
    <row r="506" spans="4:14" x14ac:dyDescent="0.3">
      <c r="D506" s="135"/>
      <c r="E506" s="135"/>
      <c r="F506" s="135"/>
      <c r="G506" s="135"/>
      <c r="H506" s="135"/>
      <c r="I506" s="135"/>
      <c r="J506" s="135"/>
      <c r="K506" s="135"/>
      <c r="L506" s="135"/>
      <c r="M506" s="135"/>
      <c r="N506" s="135"/>
    </row>
    <row r="507" spans="4:14" x14ac:dyDescent="0.3">
      <c r="D507" s="135"/>
      <c r="E507" s="135"/>
      <c r="F507" s="135"/>
      <c r="G507" s="135"/>
      <c r="H507" s="135"/>
      <c r="I507" s="135"/>
      <c r="J507" s="135"/>
      <c r="K507" s="135"/>
      <c r="L507" s="135"/>
      <c r="M507" s="135"/>
      <c r="N507" s="135"/>
    </row>
    <row r="508" spans="4:14" x14ac:dyDescent="0.3">
      <c r="D508" s="135"/>
      <c r="E508" s="135"/>
      <c r="F508" s="135"/>
      <c r="G508" s="135"/>
      <c r="H508" s="135"/>
      <c r="I508" s="135"/>
      <c r="J508" s="135"/>
      <c r="K508" s="135"/>
      <c r="L508" s="135"/>
      <c r="M508" s="135"/>
      <c r="N508" s="135"/>
    </row>
    <row r="509" spans="4:14" x14ac:dyDescent="0.3">
      <c r="D509" s="135"/>
      <c r="E509" s="135"/>
      <c r="F509" s="135"/>
      <c r="G509" s="135"/>
      <c r="H509" s="135"/>
      <c r="I509" s="135"/>
      <c r="J509" s="135"/>
      <c r="K509" s="135"/>
      <c r="L509" s="135"/>
      <c r="M509" s="135"/>
      <c r="N509" s="135"/>
    </row>
    <row r="510" spans="4:14" x14ac:dyDescent="0.3">
      <c r="D510" s="135"/>
      <c r="E510" s="135"/>
      <c r="F510" s="135"/>
      <c r="G510" s="135"/>
      <c r="H510" s="135"/>
      <c r="I510" s="135"/>
      <c r="J510" s="135"/>
      <c r="K510" s="135"/>
      <c r="L510" s="135"/>
      <c r="M510" s="135"/>
      <c r="N510" s="135"/>
    </row>
    <row r="511" spans="4:14" x14ac:dyDescent="0.3">
      <c r="D511" s="135"/>
      <c r="E511" s="135"/>
      <c r="F511" s="135"/>
      <c r="G511" s="135"/>
      <c r="H511" s="135"/>
      <c r="I511" s="135"/>
      <c r="J511" s="135"/>
      <c r="K511" s="135"/>
      <c r="L511" s="135"/>
      <c r="M511" s="135"/>
      <c r="N511" s="135"/>
    </row>
    <row r="512" spans="4:14" x14ac:dyDescent="0.3">
      <c r="D512" s="135"/>
      <c r="E512" s="135"/>
      <c r="F512" s="135"/>
      <c r="G512" s="135"/>
      <c r="H512" s="135"/>
      <c r="I512" s="135"/>
      <c r="J512" s="135"/>
      <c r="K512" s="135"/>
      <c r="L512" s="135"/>
      <c r="M512" s="135"/>
      <c r="N512" s="135"/>
    </row>
    <row r="513" spans="4:14" x14ac:dyDescent="0.3">
      <c r="D513" s="135"/>
      <c r="E513" s="135"/>
      <c r="F513" s="135"/>
      <c r="G513" s="135"/>
      <c r="H513" s="135"/>
      <c r="I513" s="135"/>
      <c r="J513" s="135"/>
      <c r="K513" s="135"/>
      <c r="L513" s="135"/>
      <c r="M513" s="135"/>
      <c r="N513" s="135"/>
    </row>
    <row r="514" spans="4:14" x14ac:dyDescent="0.3">
      <c r="D514" s="135"/>
      <c r="E514" s="135"/>
      <c r="F514" s="135"/>
      <c r="G514" s="135"/>
      <c r="H514" s="135"/>
      <c r="I514" s="135"/>
      <c r="J514" s="135"/>
      <c r="K514" s="135"/>
      <c r="L514" s="135"/>
      <c r="M514" s="135"/>
      <c r="N514" s="135"/>
    </row>
    <row r="515" spans="4:14" x14ac:dyDescent="0.3">
      <c r="D515" s="135"/>
      <c r="E515" s="135"/>
      <c r="F515" s="135"/>
      <c r="G515" s="135"/>
      <c r="H515" s="135"/>
      <c r="I515" s="135"/>
      <c r="J515" s="135"/>
      <c r="K515" s="135"/>
      <c r="L515" s="135"/>
      <c r="M515" s="135"/>
      <c r="N515" s="135"/>
    </row>
    <row r="516" spans="4:14" x14ac:dyDescent="0.3">
      <c r="D516" s="135"/>
      <c r="E516" s="135"/>
      <c r="F516" s="135"/>
      <c r="G516" s="135"/>
      <c r="H516" s="135"/>
      <c r="I516" s="135"/>
      <c r="J516" s="135"/>
      <c r="K516" s="135"/>
      <c r="L516" s="135"/>
      <c r="M516" s="135"/>
      <c r="N516" s="135"/>
    </row>
    <row r="517" spans="4:14" x14ac:dyDescent="0.3">
      <c r="D517" s="135"/>
      <c r="E517" s="135"/>
      <c r="F517" s="135"/>
      <c r="G517" s="135"/>
      <c r="H517" s="135"/>
      <c r="I517" s="135"/>
      <c r="J517" s="135"/>
      <c r="K517" s="135"/>
      <c r="L517" s="135"/>
      <c r="M517" s="135"/>
      <c r="N517" s="135"/>
    </row>
    <row r="518" spans="4:14" x14ac:dyDescent="0.3">
      <c r="D518" s="135"/>
      <c r="E518" s="135"/>
      <c r="F518" s="135"/>
      <c r="G518" s="135"/>
      <c r="H518" s="135"/>
      <c r="I518" s="135"/>
      <c r="J518" s="135"/>
      <c r="K518" s="135"/>
      <c r="L518" s="135"/>
      <c r="M518" s="135"/>
      <c r="N518" s="135"/>
    </row>
    <row r="519" spans="4:14" x14ac:dyDescent="0.3">
      <c r="D519" s="135"/>
      <c r="E519" s="135"/>
      <c r="F519" s="135"/>
      <c r="G519" s="135"/>
      <c r="H519" s="135"/>
      <c r="I519" s="135"/>
      <c r="J519" s="135"/>
      <c r="K519" s="135"/>
      <c r="L519" s="135"/>
      <c r="M519" s="135"/>
      <c r="N519" s="135"/>
    </row>
    <row r="520" spans="4:14" x14ac:dyDescent="0.3">
      <c r="D520" s="135"/>
      <c r="E520" s="135"/>
      <c r="F520" s="135"/>
      <c r="G520" s="135"/>
      <c r="H520" s="135"/>
      <c r="I520" s="135"/>
      <c r="J520" s="135"/>
      <c r="K520" s="135"/>
      <c r="L520" s="135"/>
      <c r="M520" s="135"/>
      <c r="N520" s="135"/>
    </row>
    <row r="521" spans="4:14" x14ac:dyDescent="0.3">
      <c r="D521" s="135"/>
      <c r="E521" s="135"/>
      <c r="F521" s="135"/>
      <c r="G521" s="135"/>
      <c r="H521" s="135"/>
      <c r="I521" s="135"/>
      <c r="J521" s="135"/>
      <c r="K521" s="135"/>
      <c r="L521" s="135"/>
      <c r="M521" s="135"/>
      <c r="N521" s="135"/>
    </row>
    <row r="522" spans="4:14" x14ac:dyDescent="0.3">
      <c r="D522" s="135"/>
      <c r="E522" s="135"/>
      <c r="F522" s="135"/>
      <c r="G522" s="135"/>
      <c r="H522" s="135"/>
      <c r="I522" s="135"/>
      <c r="J522" s="135"/>
      <c r="K522" s="135"/>
      <c r="L522" s="135"/>
      <c r="M522" s="135"/>
      <c r="N522" s="135"/>
    </row>
    <row r="523" spans="4:14" x14ac:dyDescent="0.3">
      <c r="D523" s="135"/>
      <c r="E523" s="135"/>
      <c r="F523" s="135"/>
      <c r="G523" s="135"/>
      <c r="H523" s="135"/>
      <c r="I523" s="135"/>
      <c r="J523" s="135"/>
      <c r="K523" s="135"/>
      <c r="L523" s="135"/>
      <c r="M523" s="135"/>
      <c r="N523" s="135"/>
    </row>
    <row r="524" spans="4:14" x14ac:dyDescent="0.3">
      <c r="D524" s="135"/>
      <c r="E524" s="135"/>
      <c r="F524" s="135"/>
      <c r="G524" s="135"/>
      <c r="H524" s="135"/>
      <c r="I524" s="135"/>
      <c r="J524" s="135"/>
      <c r="K524" s="135"/>
      <c r="L524" s="135"/>
      <c r="M524" s="135"/>
      <c r="N524" s="135"/>
    </row>
    <row r="525" spans="4:14" x14ac:dyDescent="0.3">
      <c r="D525" s="135"/>
      <c r="E525" s="135"/>
      <c r="F525" s="135"/>
      <c r="G525" s="135"/>
      <c r="H525" s="135"/>
      <c r="I525" s="135"/>
      <c r="J525" s="135"/>
      <c r="K525" s="135"/>
      <c r="L525" s="135"/>
      <c r="M525" s="135"/>
      <c r="N525" s="135"/>
    </row>
    <row r="526" spans="4:14" x14ac:dyDescent="0.3">
      <c r="D526" s="135"/>
      <c r="E526" s="135"/>
      <c r="F526" s="135"/>
      <c r="G526" s="135"/>
      <c r="H526" s="135"/>
      <c r="I526" s="135"/>
      <c r="J526" s="135"/>
      <c r="K526" s="135"/>
      <c r="L526" s="135"/>
      <c r="M526" s="135"/>
      <c r="N526" s="135"/>
    </row>
    <row r="527" spans="4:14" x14ac:dyDescent="0.3">
      <c r="D527" s="135"/>
      <c r="E527" s="135"/>
      <c r="F527" s="135"/>
      <c r="G527" s="135"/>
      <c r="H527" s="135"/>
      <c r="I527" s="135"/>
      <c r="J527" s="135"/>
      <c r="K527" s="135"/>
      <c r="L527" s="135"/>
      <c r="M527" s="135"/>
      <c r="N527" s="135"/>
    </row>
    <row r="528" spans="4:14" x14ac:dyDescent="0.3">
      <c r="D528" s="135"/>
      <c r="E528" s="135"/>
      <c r="F528" s="135"/>
      <c r="G528" s="135"/>
      <c r="H528" s="135"/>
      <c r="I528" s="135"/>
      <c r="J528" s="135"/>
      <c r="K528" s="135"/>
      <c r="L528" s="135"/>
      <c r="M528" s="135"/>
      <c r="N528" s="135"/>
    </row>
    <row r="529" spans="4:14" x14ac:dyDescent="0.3">
      <c r="D529" s="135"/>
      <c r="E529" s="135"/>
      <c r="F529" s="135"/>
      <c r="G529" s="135"/>
      <c r="H529" s="135"/>
      <c r="I529" s="135"/>
      <c r="J529" s="135"/>
      <c r="K529" s="135"/>
      <c r="L529" s="135"/>
      <c r="M529" s="135"/>
      <c r="N529" s="135"/>
    </row>
    <row r="530" spans="4:14" x14ac:dyDescent="0.3">
      <c r="D530" s="135"/>
      <c r="E530" s="135"/>
      <c r="F530" s="135"/>
      <c r="G530" s="135"/>
      <c r="H530" s="135"/>
      <c r="I530" s="135"/>
      <c r="J530" s="135"/>
      <c r="K530" s="135"/>
      <c r="L530" s="135"/>
      <c r="M530" s="135"/>
      <c r="N530" s="135"/>
    </row>
    <row r="531" spans="4:14" x14ac:dyDescent="0.3">
      <c r="D531" s="135"/>
      <c r="E531" s="135"/>
      <c r="F531" s="135"/>
      <c r="G531" s="135"/>
      <c r="H531" s="135"/>
      <c r="I531" s="135"/>
      <c r="J531" s="135"/>
      <c r="K531" s="135"/>
      <c r="L531" s="135"/>
      <c r="M531" s="135"/>
      <c r="N531" s="135"/>
    </row>
    <row r="532" spans="4:14" x14ac:dyDescent="0.3">
      <c r="D532" s="135"/>
      <c r="E532" s="135"/>
      <c r="F532" s="135"/>
      <c r="G532" s="135"/>
      <c r="H532" s="135"/>
      <c r="I532" s="135"/>
      <c r="J532" s="135"/>
      <c r="K532" s="135"/>
      <c r="L532" s="135"/>
      <c r="M532" s="135"/>
      <c r="N532" s="135"/>
    </row>
    <row r="533" spans="4:14" x14ac:dyDescent="0.3">
      <c r="D533" s="135"/>
      <c r="E533" s="135"/>
      <c r="F533" s="135"/>
      <c r="G533" s="135"/>
      <c r="H533" s="135"/>
      <c r="I533" s="135"/>
      <c r="J533" s="135"/>
      <c r="K533" s="135"/>
      <c r="L533" s="135"/>
      <c r="M533" s="135"/>
      <c r="N533" s="135"/>
    </row>
    <row r="534" spans="4:14" x14ac:dyDescent="0.3">
      <c r="D534" s="135"/>
      <c r="E534" s="135"/>
      <c r="F534" s="135"/>
      <c r="G534" s="135"/>
      <c r="H534" s="135"/>
      <c r="I534" s="135"/>
      <c r="J534" s="135"/>
      <c r="K534" s="135"/>
      <c r="L534" s="135"/>
      <c r="M534" s="135"/>
      <c r="N534" s="135"/>
    </row>
    <row r="535" spans="4:14" x14ac:dyDescent="0.3">
      <c r="D535" s="135"/>
      <c r="E535" s="135"/>
      <c r="F535" s="135"/>
      <c r="G535" s="135"/>
      <c r="H535" s="135"/>
      <c r="I535" s="135"/>
      <c r="J535" s="135"/>
      <c r="K535" s="135"/>
      <c r="L535" s="135"/>
      <c r="M535" s="135"/>
      <c r="N535" s="135"/>
    </row>
    <row r="536" spans="4:14" x14ac:dyDescent="0.3">
      <c r="D536" s="135"/>
      <c r="E536" s="135"/>
      <c r="F536" s="135"/>
      <c r="G536" s="135"/>
      <c r="H536" s="135"/>
      <c r="I536" s="135"/>
      <c r="J536" s="135"/>
      <c r="K536" s="135"/>
      <c r="L536" s="135"/>
      <c r="M536" s="135"/>
      <c r="N536" s="135"/>
    </row>
    <row r="537" spans="4:14" x14ac:dyDescent="0.3">
      <c r="D537" s="135"/>
      <c r="E537" s="135"/>
      <c r="F537" s="135"/>
      <c r="G537" s="135"/>
      <c r="H537" s="135"/>
      <c r="I537" s="135"/>
      <c r="J537" s="135"/>
      <c r="K537" s="135"/>
      <c r="L537" s="135"/>
      <c r="M537" s="135"/>
      <c r="N537" s="135"/>
    </row>
    <row r="538" spans="4:14" x14ac:dyDescent="0.3">
      <c r="D538" s="135"/>
      <c r="E538" s="135"/>
      <c r="F538" s="135"/>
      <c r="G538" s="135"/>
      <c r="H538" s="135"/>
      <c r="I538" s="135"/>
      <c r="J538" s="135"/>
      <c r="K538" s="135"/>
      <c r="L538" s="135"/>
      <c r="M538" s="135"/>
      <c r="N538" s="135"/>
    </row>
    <row r="539" spans="4:14" x14ac:dyDescent="0.3">
      <c r="D539" s="135"/>
      <c r="E539" s="135"/>
      <c r="F539" s="135"/>
      <c r="G539" s="135"/>
      <c r="H539" s="135"/>
      <c r="I539" s="135"/>
      <c r="J539" s="135"/>
      <c r="K539" s="135"/>
      <c r="L539" s="135"/>
      <c r="M539" s="135"/>
      <c r="N539" s="135"/>
    </row>
    <row r="540" spans="4:14" x14ac:dyDescent="0.3">
      <c r="D540" s="135"/>
      <c r="E540" s="135"/>
      <c r="F540" s="135"/>
      <c r="G540" s="135"/>
      <c r="H540" s="135"/>
      <c r="I540" s="135"/>
      <c r="J540" s="135"/>
      <c r="K540" s="135"/>
      <c r="L540" s="135"/>
      <c r="M540" s="135"/>
      <c r="N540" s="135"/>
    </row>
    <row r="541" spans="4:14" x14ac:dyDescent="0.3">
      <c r="D541" s="135"/>
      <c r="E541" s="135"/>
      <c r="F541" s="135"/>
      <c r="G541" s="135"/>
      <c r="H541" s="135"/>
      <c r="I541" s="135"/>
      <c r="J541" s="135"/>
      <c r="K541" s="135"/>
      <c r="L541" s="135"/>
      <c r="M541" s="135"/>
      <c r="N541" s="135"/>
    </row>
    <row r="542" spans="4:14" x14ac:dyDescent="0.3">
      <c r="D542" s="135"/>
      <c r="E542" s="135"/>
      <c r="F542" s="135"/>
      <c r="G542" s="135"/>
      <c r="H542" s="135"/>
      <c r="I542" s="135"/>
      <c r="J542" s="135"/>
      <c r="K542" s="135"/>
      <c r="L542" s="135"/>
      <c r="M542" s="135"/>
      <c r="N542" s="135"/>
    </row>
    <row r="543" spans="4:14" x14ac:dyDescent="0.3">
      <c r="D543" s="135"/>
      <c r="E543" s="135"/>
      <c r="F543" s="135"/>
      <c r="G543" s="135"/>
      <c r="H543" s="135"/>
      <c r="I543" s="135"/>
      <c r="J543" s="135"/>
      <c r="K543" s="135"/>
      <c r="L543" s="135"/>
      <c r="M543" s="135"/>
      <c r="N543" s="135"/>
    </row>
    <row r="544" spans="4:14" x14ac:dyDescent="0.3">
      <c r="D544" s="135"/>
      <c r="E544" s="135"/>
      <c r="F544" s="135"/>
      <c r="G544" s="135"/>
      <c r="H544" s="135"/>
      <c r="I544" s="135"/>
      <c r="J544" s="135"/>
      <c r="K544" s="135"/>
      <c r="L544" s="135"/>
      <c r="M544" s="135"/>
      <c r="N544" s="135"/>
    </row>
    <row r="545" spans="4:14" x14ac:dyDescent="0.3">
      <c r="D545" s="135"/>
      <c r="E545" s="135"/>
      <c r="F545" s="135"/>
      <c r="G545" s="135"/>
      <c r="H545" s="135"/>
      <c r="I545" s="135"/>
      <c r="J545" s="135"/>
      <c r="K545" s="135"/>
      <c r="L545" s="135"/>
      <c r="M545" s="135"/>
      <c r="N545" s="135"/>
    </row>
    <row r="546" spans="4:14" x14ac:dyDescent="0.3">
      <c r="D546" s="135"/>
      <c r="E546" s="135"/>
      <c r="F546" s="135"/>
      <c r="G546" s="135"/>
      <c r="H546" s="135"/>
      <c r="I546" s="135"/>
      <c r="J546" s="135"/>
      <c r="K546" s="135"/>
      <c r="L546" s="135"/>
      <c r="M546" s="135"/>
      <c r="N546" s="135"/>
    </row>
    <row r="547" spans="4:14" x14ac:dyDescent="0.3">
      <c r="D547" s="135"/>
      <c r="E547" s="135"/>
      <c r="F547" s="135"/>
      <c r="G547" s="135"/>
      <c r="H547" s="135"/>
      <c r="I547" s="135"/>
      <c r="J547" s="135"/>
      <c r="K547" s="135"/>
      <c r="L547" s="135"/>
      <c r="M547" s="135"/>
      <c r="N547" s="135"/>
    </row>
    <row r="548" spans="4:14" x14ac:dyDescent="0.3">
      <c r="D548" s="135"/>
      <c r="E548" s="135"/>
      <c r="F548" s="135"/>
      <c r="G548" s="135"/>
      <c r="H548" s="135"/>
      <c r="I548" s="135"/>
      <c r="J548" s="135"/>
      <c r="K548" s="135"/>
      <c r="L548" s="135"/>
      <c r="M548" s="135"/>
      <c r="N548" s="135"/>
    </row>
    <row r="549" spans="4:14" x14ac:dyDescent="0.3">
      <c r="D549" s="135"/>
      <c r="E549" s="135"/>
      <c r="F549" s="135"/>
      <c r="G549" s="135"/>
      <c r="H549" s="135"/>
      <c r="I549" s="135"/>
      <c r="J549" s="135"/>
      <c r="K549" s="135"/>
      <c r="L549" s="135"/>
      <c r="M549" s="135"/>
      <c r="N549" s="135"/>
    </row>
    <row r="550" spans="4:14" x14ac:dyDescent="0.3">
      <c r="D550" s="135"/>
      <c r="E550" s="135"/>
      <c r="F550" s="135"/>
      <c r="G550" s="135"/>
      <c r="H550" s="135"/>
      <c r="I550" s="135"/>
      <c r="J550" s="135"/>
      <c r="K550" s="135"/>
      <c r="L550" s="135"/>
      <c r="M550" s="135"/>
      <c r="N550" s="135"/>
    </row>
    <row r="551" spans="4:14" x14ac:dyDescent="0.3">
      <c r="D551" s="135"/>
      <c r="E551" s="135"/>
      <c r="F551" s="135"/>
      <c r="G551" s="135"/>
      <c r="H551" s="135"/>
      <c r="I551" s="135"/>
      <c r="J551" s="135"/>
      <c r="K551" s="135"/>
      <c r="L551" s="135"/>
      <c r="M551" s="135"/>
      <c r="N551" s="135"/>
    </row>
    <row r="552" spans="4:14" x14ac:dyDescent="0.3">
      <c r="D552" s="135"/>
      <c r="E552" s="135"/>
      <c r="F552" s="135"/>
      <c r="G552" s="135"/>
      <c r="H552" s="135"/>
      <c r="I552" s="135"/>
      <c r="J552" s="135"/>
      <c r="K552" s="135"/>
      <c r="L552" s="135"/>
      <c r="M552" s="135"/>
      <c r="N552" s="135"/>
    </row>
    <row r="553" spans="4:14" x14ac:dyDescent="0.3">
      <c r="D553" s="135"/>
      <c r="E553" s="135"/>
      <c r="F553" s="135"/>
      <c r="G553" s="135"/>
      <c r="H553" s="135"/>
      <c r="I553" s="135"/>
      <c r="J553" s="135"/>
      <c r="K553" s="135"/>
      <c r="L553" s="135"/>
      <c r="M553" s="135"/>
      <c r="N553" s="135"/>
    </row>
    <row r="554" spans="4:14" x14ac:dyDescent="0.3">
      <c r="D554" s="135"/>
      <c r="E554" s="135"/>
      <c r="F554" s="135"/>
      <c r="G554" s="135"/>
      <c r="H554" s="135"/>
      <c r="I554" s="135"/>
      <c r="J554" s="135"/>
      <c r="K554" s="135"/>
      <c r="L554" s="135"/>
      <c r="M554" s="135"/>
      <c r="N554" s="135"/>
    </row>
    <row r="555" spans="4:14" x14ac:dyDescent="0.3">
      <c r="D555" s="135"/>
      <c r="E555" s="135"/>
      <c r="F555" s="135"/>
      <c r="G555" s="135"/>
      <c r="H555" s="135"/>
      <c r="I555" s="135"/>
      <c r="J555" s="135"/>
      <c r="K555" s="135"/>
      <c r="L555" s="135"/>
      <c r="M555" s="135"/>
      <c r="N555" s="135"/>
    </row>
    <row r="556" spans="4:14" x14ac:dyDescent="0.3">
      <c r="D556" s="135"/>
      <c r="E556" s="135"/>
      <c r="F556" s="135"/>
      <c r="G556" s="135"/>
      <c r="H556" s="135"/>
      <c r="I556" s="135"/>
      <c r="J556" s="135"/>
      <c r="K556" s="135"/>
      <c r="L556" s="135"/>
      <c r="M556" s="135"/>
      <c r="N556" s="135"/>
    </row>
    <row r="557" spans="4:14" x14ac:dyDescent="0.3">
      <c r="D557" s="135"/>
      <c r="E557" s="135"/>
      <c r="F557" s="135"/>
      <c r="G557" s="135"/>
      <c r="H557" s="135"/>
      <c r="I557" s="135"/>
      <c r="J557" s="135"/>
      <c r="K557" s="135"/>
      <c r="L557" s="135"/>
      <c r="M557" s="135"/>
      <c r="N557" s="135"/>
    </row>
    <row r="558" spans="4:14" x14ac:dyDescent="0.3">
      <c r="D558" s="135"/>
      <c r="E558" s="135"/>
      <c r="F558" s="135"/>
      <c r="G558" s="135"/>
      <c r="H558" s="135"/>
      <c r="I558" s="135"/>
      <c r="J558" s="135"/>
      <c r="K558" s="135"/>
      <c r="L558" s="135"/>
      <c r="M558" s="135"/>
      <c r="N558" s="135"/>
    </row>
    <row r="559" spans="4:14" x14ac:dyDescent="0.3">
      <c r="D559" s="135"/>
      <c r="E559" s="135"/>
      <c r="F559" s="135"/>
      <c r="G559" s="135"/>
      <c r="H559" s="135"/>
      <c r="I559" s="135"/>
      <c r="J559" s="135"/>
      <c r="K559" s="135"/>
      <c r="L559" s="135"/>
      <c r="M559" s="135"/>
      <c r="N559" s="135"/>
    </row>
    <row r="560" spans="4:14" x14ac:dyDescent="0.3">
      <c r="D560" s="135"/>
      <c r="E560" s="135"/>
      <c r="F560" s="135"/>
      <c r="G560" s="135"/>
      <c r="H560" s="135"/>
      <c r="I560" s="135"/>
      <c r="J560" s="135"/>
      <c r="K560" s="135"/>
      <c r="L560" s="135"/>
      <c r="M560" s="135"/>
      <c r="N560" s="135"/>
    </row>
    <row r="561" spans="4:14" x14ac:dyDescent="0.3">
      <c r="D561" s="135"/>
      <c r="E561" s="135"/>
      <c r="F561" s="135"/>
      <c r="G561" s="135"/>
      <c r="H561" s="135"/>
      <c r="I561" s="135"/>
      <c r="J561" s="135"/>
      <c r="K561" s="135"/>
      <c r="L561" s="135"/>
      <c r="M561" s="135"/>
      <c r="N561" s="135"/>
    </row>
    <row r="562" spans="4:14" x14ac:dyDescent="0.3">
      <c r="D562" s="135"/>
      <c r="E562" s="135"/>
      <c r="F562" s="135"/>
      <c r="G562" s="135"/>
      <c r="H562" s="135"/>
      <c r="I562" s="135"/>
      <c r="J562" s="135"/>
      <c r="K562" s="135"/>
      <c r="L562" s="135"/>
      <c r="M562" s="135"/>
      <c r="N562" s="135"/>
    </row>
    <row r="563" spans="4:14" x14ac:dyDescent="0.3">
      <c r="D563" s="135"/>
      <c r="E563" s="135"/>
      <c r="F563" s="135"/>
      <c r="G563" s="135"/>
      <c r="H563" s="135"/>
      <c r="I563" s="135"/>
      <c r="J563" s="135"/>
      <c r="K563" s="135"/>
      <c r="L563" s="135"/>
      <c r="M563" s="135"/>
      <c r="N563" s="135"/>
    </row>
    <row r="564" spans="4:14" x14ac:dyDescent="0.3">
      <c r="D564" s="135"/>
      <c r="E564" s="135"/>
      <c r="F564" s="135"/>
      <c r="G564" s="135"/>
      <c r="H564" s="135"/>
      <c r="I564" s="135"/>
      <c r="J564" s="135"/>
      <c r="K564" s="135"/>
      <c r="L564" s="135"/>
      <c r="M564" s="135"/>
      <c r="N564" s="135"/>
    </row>
    <row r="565" spans="4:14" x14ac:dyDescent="0.3">
      <c r="D565" s="135"/>
      <c r="E565" s="135"/>
      <c r="F565" s="135"/>
      <c r="G565" s="135"/>
      <c r="H565" s="135"/>
      <c r="I565" s="135"/>
      <c r="J565" s="135"/>
      <c r="K565" s="135"/>
      <c r="L565" s="135"/>
      <c r="M565" s="135"/>
      <c r="N565" s="135"/>
    </row>
    <row r="566" spans="4:14" x14ac:dyDescent="0.3">
      <c r="D566" s="135"/>
      <c r="E566" s="135"/>
      <c r="F566" s="135"/>
      <c r="G566" s="135"/>
      <c r="H566" s="135"/>
      <c r="I566" s="135"/>
      <c r="J566" s="135"/>
      <c r="K566" s="135"/>
      <c r="L566" s="135"/>
      <c r="M566" s="135"/>
      <c r="N566" s="135"/>
    </row>
    <row r="567" spans="4:14" x14ac:dyDescent="0.3">
      <c r="D567" s="135"/>
      <c r="E567" s="135"/>
      <c r="F567" s="135"/>
      <c r="G567" s="135"/>
      <c r="H567" s="135"/>
      <c r="I567" s="135"/>
      <c r="J567" s="135"/>
      <c r="K567" s="135"/>
      <c r="L567" s="135"/>
      <c r="M567" s="135"/>
      <c r="N567" s="135"/>
    </row>
    <row r="568" spans="4:14" x14ac:dyDescent="0.3">
      <c r="D568" s="135"/>
      <c r="E568" s="135"/>
      <c r="F568" s="135"/>
      <c r="G568" s="135"/>
      <c r="H568" s="135"/>
      <c r="I568" s="135"/>
      <c r="J568" s="135"/>
      <c r="K568" s="135"/>
      <c r="L568" s="135"/>
      <c r="M568" s="135"/>
      <c r="N568" s="135"/>
    </row>
    <row r="569" spans="4:14" x14ac:dyDescent="0.3">
      <c r="D569" s="135"/>
      <c r="E569" s="135"/>
      <c r="F569" s="135"/>
      <c r="G569" s="135"/>
      <c r="H569" s="135"/>
      <c r="I569" s="135"/>
      <c r="J569" s="135"/>
      <c r="K569" s="135"/>
      <c r="L569" s="135"/>
      <c r="M569" s="135"/>
      <c r="N569" s="135"/>
    </row>
    <row r="570" spans="4:14" x14ac:dyDescent="0.3">
      <c r="D570" s="135"/>
      <c r="E570" s="135"/>
      <c r="F570" s="135"/>
      <c r="G570" s="135"/>
      <c r="H570" s="135"/>
      <c r="I570" s="135"/>
      <c r="J570" s="135"/>
      <c r="K570" s="135"/>
      <c r="L570" s="135"/>
      <c r="M570" s="135"/>
      <c r="N570" s="135"/>
    </row>
    <row r="571" spans="4:14" x14ac:dyDescent="0.3">
      <c r="D571" s="135"/>
      <c r="E571" s="135"/>
      <c r="F571" s="135"/>
      <c r="G571" s="135"/>
      <c r="H571" s="135"/>
      <c r="I571" s="135"/>
      <c r="J571" s="135"/>
      <c r="K571" s="135"/>
      <c r="L571" s="135"/>
      <c r="M571" s="135"/>
      <c r="N571" s="135"/>
    </row>
    <row r="572" spans="4:14" x14ac:dyDescent="0.3">
      <c r="D572" s="135"/>
      <c r="E572" s="135"/>
      <c r="F572" s="135"/>
      <c r="G572" s="135"/>
      <c r="H572" s="135"/>
      <c r="I572" s="135"/>
      <c r="J572" s="135"/>
      <c r="K572" s="135"/>
      <c r="L572" s="135"/>
      <c r="M572" s="135"/>
      <c r="N572" s="135"/>
    </row>
    <row r="573" spans="4:14" x14ac:dyDescent="0.3">
      <c r="D573" s="135"/>
      <c r="E573" s="135"/>
      <c r="F573" s="135"/>
      <c r="G573" s="135"/>
      <c r="H573" s="135"/>
      <c r="I573" s="135"/>
      <c r="J573" s="135"/>
      <c r="K573" s="135"/>
      <c r="L573" s="135"/>
      <c r="M573" s="135"/>
      <c r="N573" s="135"/>
    </row>
    <row r="574" spans="4:14" x14ac:dyDescent="0.3">
      <c r="D574" s="135"/>
      <c r="E574" s="135"/>
      <c r="F574" s="135"/>
      <c r="G574" s="135"/>
      <c r="H574" s="135"/>
      <c r="I574" s="135"/>
      <c r="J574" s="135"/>
      <c r="K574" s="135"/>
      <c r="L574" s="135"/>
      <c r="M574" s="135"/>
      <c r="N574" s="135"/>
    </row>
    <row r="575" spans="4:14" x14ac:dyDescent="0.3">
      <c r="D575" s="135"/>
      <c r="E575" s="135"/>
      <c r="F575" s="135"/>
      <c r="G575" s="135"/>
      <c r="H575" s="135"/>
      <c r="I575" s="135"/>
      <c r="J575" s="135"/>
      <c r="K575" s="135"/>
      <c r="L575" s="135"/>
      <c r="M575" s="135"/>
      <c r="N575" s="135"/>
    </row>
    <row r="576" spans="4:14" x14ac:dyDescent="0.3">
      <c r="D576" s="135"/>
      <c r="E576" s="135"/>
      <c r="F576" s="135"/>
      <c r="G576" s="135"/>
      <c r="H576" s="135"/>
      <c r="I576" s="135"/>
      <c r="J576" s="135"/>
      <c r="K576" s="135"/>
      <c r="L576" s="135"/>
      <c r="M576" s="135"/>
      <c r="N576" s="135"/>
    </row>
    <row r="577" spans="4:14" x14ac:dyDescent="0.3">
      <c r="D577" s="135"/>
      <c r="E577" s="135"/>
      <c r="F577" s="135"/>
      <c r="G577" s="135"/>
      <c r="H577" s="135"/>
      <c r="I577" s="135"/>
      <c r="J577" s="135"/>
      <c r="K577" s="135"/>
      <c r="L577" s="135"/>
      <c r="M577" s="135"/>
      <c r="N577" s="135"/>
    </row>
    <row r="578" spans="4:14" x14ac:dyDescent="0.3">
      <c r="D578" s="135"/>
      <c r="E578" s="135"/>
      <c r="F578" s="135"/>
      <c r="G578" s="135"/>
      <c r="H578" s="135"/>
      <c r="I578" s="135"/>
      <c r="J578" s="135"/>
      <c r="K578" s="135"/>
      <c r="L578" s="135"/>
      <c r="M578" s="135"/>
      <c r="N578" s="135"/>
    </row>
    <row r="579" spans="4:14" x14ac:dyDescent="0.3">
      <c r="D579" s="135"/>
      <c r="E579" s="135"/>
      <c r="F579" s="135"/>
      <c r="G579" s="135"/>
      <c r="H579" s="135"/>
      <c r="I579" s="135"/>
      <c r="J579" s="135"/>
      <c r="K579" s="135"/>
      <c r="L579" s="135"/>
      <c r="M579" s="135"/>
      <c r="N579" s="135"/>
    </row>
    <row r="580" spans="4:14" x14ac:dyDescent="0.3">
      <c r="D580" s="135"/>
      <c r="E580" s="135"/>
      <c r="F580" s="135"/>
      <c r="G580" s="135"/>
      <c r="H580" s="135"/>
      <c r="I580" s="135"/>
      <c r="J580" s="135"/>
      <c r="K580" s="135"/>
      <c r="L580" s="135"/>
      <c r="M580" s="135"/>
      <c r="N580" s="135"/>
    </row>
    <row r="581" spans="4:14" x14ac:dyDescent="0.3">
      <c r="D581" s="135"/>
      <c r="E581" s="135"/>
      <c r="F581" s="135"/>
      <c r="G581" s="135"/>
      <c r="H581" s="135"/>
      <c r="I581" s="135"/>
      <c r="J581" s="135"/>
      <c r="K581" s="135"/>
      <c r="L581" s="135"/>
      <c r="M581" s="135"/>
      <c r="N581" s="135"/>
    </row>
    <row r="582" spans="4:14" x14ac:dyDescent="0.3">
      <c r="D582" s="135"/>
      <c r="E582" s="135"/>
      <c r="F582" s="135"/>
      <c r="G582" s="135"/>
      <c r="H582" s="135"/>
      <c r="I582" s="135"/>
      <c r="J582" s="135"/>
      <c r="K582" s="135"/>
      <c r="L582" s="135"/>
      <c r="M582" s="135"/>
      <c r="N582" s="135"/>
    </row>
    <row r="583" spans="4:14" x14ac:dyDescent="0.3">
      <c r="D583" s="135"/>
      <c r="E583" s="135"/>
      <c r="F583" s="135"/>
      <c r="G583" s="135"/>
      <c r="H583" s="135"/>
      <c r="I583" s="135"/>
      <c r="J583" s="135"/>
      <c r="K583" s="135"/>
      <c r="L583" s="135"/>
      <c r="M583" s="135"/>
      <c r="N583" s="135"/>
    </row>
    <row r="584" spans="4:14" x14ac:dyDescent="0.3">
      <c r="D584" s="135"/>
      <c r="E584" s="135"/>
      <c r="F584" s="135"/>
      <c r="G584" s="135"/>
      <c r="H584" s="135"/>
      <c r="I584" s="135"/>
      <c r="J584" s="135"/>
      <c r="K584" s="135"/>
      <c r="L584" s="135"/>
      <c r="M584" s="135"/>
      <c r="N584" s="135"/>
    </row>
    <row r="585" spans="4:14" x14ac:dyDescent="0.3">
      <c r="D585" s="135"/>
      <c r="E585" s="135"/>
      <c r="F585" s="135"/>
      <c r="G585" s="135"/>
      <c r="H585" s="135"/>
      <c r="I585" s="135"/>
      <c r="J585" s="135"/>
      <c r="K585" s="135"/>
      <c r="L585" s="135"/>
      <c r="M585" s="135"/>
      <c r="N585" s="135"/>
    </row>
    <row r="586" spans="4:14" x14ac:dyDescent="0.3">
      <c r="D586" s="135"/>
      <c r="E586" s="135"/>
      <c r="F586" s="135"/>
      <c r="G586" s="135"/>
      <c r="H586" s="135"/>
      <c r="I586" s="135"/>
      <c r="J586" s="135"/>
      <c r="K586" s="135"/>
      <c r="L586" s="135"/>
      <c r="M586" s="135"/>
      <c r="N586" s="135"/>
    </row>
    <row r="587" spans="4:14" x14ac:dyDescent="0.3">
      <c r="D587" s="135"/>
      <c r="E587" s="135"/>
      <c r="F587" s="135"/>
      <c r="G587" s="135"/>
      <c r="H587" s="135"/>
      <c r="I587" s="135"/>
      <c r="J587" s="135"/>
      <c r="K587" s="135"/>
      <c r="L587" s="135"/>
      <c r="M587" s="135"/>
      <c r="N587" s="135"/>
    </row>
    <row r="588" spans="4:14" x14ac:dyDescent="0.3">
      <c r="D588" s="135"/>
      <c r="E588" s="135"/>
      <c r="F588" s="135"/>
      <c r="G588" s="135"/>
      <c r="H588" s="135"/>
      <c r="I588" s="135"/>
      <c r="J588" s="135"/>
      <c r="K588" s="135"/>
      <c r="L588" s="135"/>
      <c r="M588" s="135"/>
      <c r="N588" s="135"/>
    </row>
    <row r="589" spans="4:14" x14ac:dyDescent="0.3">
      <c r="D589" s="135"/>
      <c r="E589" s="135"/>
      <c r="F589" s="135"/>
      <c r="G589" s="135"/>
      <c r="H589" s="135"/>
      <c r="I589" s="135"/>
      <c r="J589" s="135"/>
      <c r="K589" s="135"/>
      <c r="L589" s="135"/>
      <c r="M589" s="135"/>
      <c r="N589" s="135"/>
    </row>
    <row r="590" spans="4:14" x14ac:dyDescent="0.3">
      <c r="D590" s="135"/>
      <c r="E590" s="135"/>
      <c r="F590" s="135"/>
      <c r="G590" s="135"/>
      <c r="H590" s="135"/>
      <c r="I590" s="135"/>
      <c r="J590" s="135"/>
      <c r="K590" s="135"/>
      <c r="L590" s="135"/>
      <c r="M590" s="135"/>
      <c r="N590" s="135"/>
    </row>
    <row r="591" spans="4:14" x14ac:dyDescent="0.3">
      <c r="D591" s="135"/>
      <c r="E591" s="135"/>
      <c r="F591" s="135"/>
      <c r="G591" s="135"/>
      <c r="H591" s="135"/>
      <c r="I591" s="135"/>
      <c r="J591" s="135"/>
      <c r="K591" s="135"/>
      <c r="L591" s="135"/>
      <c r="M591" s="135"/>
      <c r="N591" s="135"/>
    </row>
    <row r="592" spans="4:14" x14ac:dyDescent="0.3">
      <c r="D592" s="135"/>
      <c r="E592" s="135"/>
      <c r="F592" s="135"/>
      <c r="G592" s="135"/>
      <c r="H592" s="135"/>
      <c r="I592" s="135"/>
      <c r="J592" s="135"/>
      <c r="K592" s="135"/>
      <c r="L592" s="135"/>
      <c r="M592" s="135"/>
      <c r="N592" s="135"/>
    </row>
    <row r="593" spans="4:14" x14ac:dyDescent="0.3">
      <c r="D593" s="135"/>
      <c r="E593" s="135"/>
      <c r="F593" s="135"/>
      <c r="G593" s="135"/>
      <c r="H593" s="135"/>
      <c r="I593" s="135"/>
      <c r="J593" s="135"/>
      <c r="K593" s="135"/>
      <c r="L593" s="135"/>
      <c r="M593" s="135"/>
      <c r="N593" s="135"/>
    </row>
    <row r="594" spans="4:14" x14ac:dyDescent="0.3">
      <c r="D594" s="135"/>
      <c r="E594" s="135"/>
      <c r="F594" s="135"/>
      <c r="G594" s="135"/>
      <c r="H594" s="135"/>
      <c r="I594" s="135"/>
      <c r="J594" s="135"/>
      <c r="K594" s="135"/>
      <c r="L594" s="135"/>
      <c r="M594" s="135"/>
      <c r="N594" s="135"/>
    </row>
    <row r="595" spans="4:14" x14ac:dyDescent="0.3">
      <c r="D595" s="135"/>
      <c r="E595" s="135"/>
      <c r="F595" s="135"/>
      <c r="G595" s="135"/>
      <c r="H595" s="135"/>
      <c r="I595" s="135"/>
      <c r="J595" s="135"/>
      <c r="K595" s="135"/>
      <c r="L595" s="135"/>
      <c r="M595" s="135"/>
      <c r="N595" s="135"/>
    </row>
    <row r="596" spans="4:14" x14ac:dyDescent="0.3">
      <c r="D596" s="135"/>
      <c r="E596" s="135"/>
      <c r="F596" s="135"/>
      <c r="G596" s="135"/>
      <c r="H596" s="135"/>
      <c r="I596" s="135"/>
      <c r="J596" s="135"/>
      <c r="K596" s="135"/>
      <c r="L596" s="135"/>
      <c r="M596" s="135"/>
      <c r="N596" s="135"/>
    </row>
    <row r="597" spans="4:14" x14ac:dyDescent="0.3">
      <c r="D597" s="135"/>
      <c r="E597" s="135"/>
      <c r="F597" s="135"/>
      <c r="G597" s="135"/>
      <c r="H597" s="135"/>
      <c r="I597" s="135"/>
      <c r="J597" s="135"/>
      <c r="K597" s="135"/>
      <c r="L597" s="135"/>
      <c r="M597" s="135"/>
      <c r="N597" s="135"/>
    </row>
    <row r="598" spans="4:14" x14ac:dyDescent="0.3">
      <c r="D598" s="135"/>
      <c r="E598" s="135"/>
      <c r="F598" s="135"/>
      <c r="G598" s="135"/>
      <c r="H598" s="135"/>
      <c r="I598" s="135"/>
      <c r="J598" s="135"/>
      <c r="K598" s="135"/>
      <c r="L598" s="135"/>
      <c r="M598" s="135"/>
      <c r="N598" s="135"/>
    </row>
    <row r="599" spans="4:14" x14ac:dyDescent="0.3">
      <c r="D599" s="135"/>
      <c r="E599" s="135"/>
      <c r="F599" s="135"/>
      <c r="G599" s="135"/>
      <c r="H599" s="135"/>
      <c r="I599" s="135"/>
      <c r="J599" s="135"/>
      <c r="K599" s="135"/>
      <c r="L599" s="135"/>
      <c r="M599" s="135"/>
      <c r="N599" s="135"/>
    </row>
    <row r="600" spans="4:14" x14ac:dyDescent="0.3">
      <c r="D600" s="135"/>
      <c r="E600" s="135"/>
      <c r="F600" s="135"/>
      <c r="G600" s="135"/>
      <c r="H600" s="135"/>
      <c r="I600" s="135"/>
      <c r="J600" s="135"/>
      <c r="K600" s="135"/>
      <c r="L600" s="135"/>
      <c r="M600" s="135"/>
      <c r="N600" s="135"/>
    </row>
    <row r="601" spans="4:14" x14ac:dyDescent="0.3">
      <c r="D601" s="135"/>
      <c r="E601" s="135"/>
      <c r="F601" s="135"/>
      <c r="G601" s="135"/>
      <c r="H601" s="135"/>
      <c r="I601" s="135"/>
      <c r="J601" s="135"/>
      <c r="K601" s="135"/>
      <c r="L601" s="135"/>
      <c r="M601" s="135"/>
      <c r="N601" s="135"/>
    </row>
    <row r="602" spans="4:14" x14ac:dyDescent="0.3">
      <c r="D602" s="135"/>
      <c r="E602" s="135"/>
      <c r="F602" s="135"/>
      <c r="G602" s="135"/>
      <c r="H602" s="135"/>
      <c r="I602" s="135"/>
      <c r="J602" s="135"/>
      <c r="K602" s="135"/>
      <c r="L602" s="135"/>
      <c r="M602" s="135"/>
      <c r="N602" s="135"/>
    </row>
    <row r="603" spans="4:14" x14ac:dyDescent="0.3">
      <c r="D603" s="135"/>
      <c r="E603" s="135"/>
      <c r="F603" s="135"/>
      <c r="G603" s="135"/>
      <c r="H603" s="135"/>
      <c r="I603" s="135"/>
      <c r="J603" s="135"/>
      <c r="K603" s="135"/>
      <c r="L603" s="135"/>
      <c r="M603" s="135"/>
      <c r="N603" s="135"/>
    </row>
    <row r="604" spans="4:14" x14ac:dyDescent="0.3">
      <c r="D604" s="135"/>
      <c r="E604" s="135"/>
      <c r="F604" s="135"/>
      <c r="G604" s="135"/>
      <c r="H604" s="135"/>
      <c r="I604" s="135"/>
      <c r="J604" s="135"/>
      <c r="K604" s="135"/>
      <c r="L604" s="135"/>
      <c r="M604" s="135"/>
      <c r="N604" s="135"/>
    </row>
    <row r="605" spans="4:14" x14ac:dyDescent="0.3">
      <c r="D605" s="135"/>
      <c r="E605" s="135"/>
      <c r="F605" s="135"/>
      <c r="G605" s="135"/>
      <c r="H605" s="135"/>
      <c r="I605" s="135"/>
      <c r="J605" s="135"/>
      <c r="K605" s="135"/>
      <c r="L605" s="135"/>
      <c r="M605" s="135"/>
      <c r="N605" s="135"/>
    </row>
    <row r="606" spans="4:14" x14ac:dyDescent="0.3">
      <c r="D606" s="135"/>
      <c r="E606" s="135"/>
      <c r="F606" s="135"/>
      <c r="G606" s="135"/>
      <c r="H606" s="135"/>
      <c r="I606" s="135"/>
      <c r="J606" s="135"/>
      <c r="K606" s="135"/>
      <c r="L606" s="135"/>
      <c r="M606" s="135"/>
      <c r="N606" s="135"/>
    </row>
    <row r="607" spans="4:14" x14ac:dyDescent="0.3">
      <c r="D607" s="135"/>
      <c r="E607" s="135"/>
      <c r="F607" s="135"/>
      <c r="G607" s="135"/>
      <c r="H607" s="135"/>
      <c r="I607" s="135"/>
      <c r="J607" s="135"/>
      <c r="K607" s="135"/>
      <c r="L607" s="135"/>
      <c r="M607" s="135"/>
      <c r="N607" s="135"/>
    </row>
    <row r="608" spans="4:14" x14ac:dyDescent="0.3">
      <c r="D608" s="135"/>
      <c r="E608" s="135"/>
      <c r="F608" s="135"/>
      <c r="G608" s="135"/>
      <c r="H608" s="135"/>
      <c r="I608" s="135"/>
      <c r="J608" s="135"/>
      <c r="K608" s="135"/>
      <c r="L608" s="135"/>
      <c r="M608" s="135"/>
      <c r="N608" s="135"/>
    </row>
    <row r="609" spans="4:14" x14ac:dyDescent="0.3">
      <c r="D609" s="135"/>
      <c r="E609" s="135"/>
      <c r="F609" s="135"/>
      <c r="G609" s="135"/>
      <c r="H609" s="135"/>
      <c r="I609" s="135"/>
      <c r="J609" s="135"/>
      <c r="K609" s="135"/>
      <c r="L609" s="135"/>
      <c r="M609" s="135"/>
      <c r="N609" s="135"/>
    </row>
    <row r="610" spans="4:14" x14ac:dyDescent="0.3">
      <c r="D610" s="135"/>
      <c r="E610" s="135"/>
      <c r="F610" s="135"/>
      <c r="G610" s="135"/>
      <c r="H610" s="135"/>
      <c r="I610" s="135"/>
      <c r="J610" s="135"/>
      <c r="K610" s="135"/>
      <c r="L610" s="135"/>
      <c r="M610" s="135"/>
      <c r="N610" s="135"/>
    </row>
    <row r="611" spans="4:14" x14ac:dyDescent="0.3">
      <c r="D611" s="135"/>
      <c r="E611" s="135"/>
      <c r="F611" s="135"/>
      <c r="G611" s="135"/>
      <c r="H611" s="135"/>
      <c r="I611" s="135"/>
      <c r="J611" s="135"/>
      <c r="K611" s="135"/>
      <c r="L611" s="135"/>
      <c r="M611" s="135"/>
      <c r="N611" s="135"/>
    </row>
    <row r="612" spans="4:14" x14ac:dyDescent="0.3">
      <c r="D612" s="135"/>
      <c r="E612" s="135"/>
      <c r="F612" s="135"/>
      <c r="G612" s="135"/>
      <c r="H612" s="135"/>
      <c r="I612" s="135"/>
      <c r="J612" s="135"/>
      <c r="K612" s="135"/>
      <c r="L612" s="135"/>
      <c r="M612" s="135"/>
      <c r="N612" s="135"/>
    </row>
    <row r="613" spans="4:14" x14ac:dyDescent="0.3">
      <c r="D613" s="135"/>
      <c r="E613" s="135"/>
      <c r="F613" s="135"/>
      <c r="G613" s="135"/>
      <c r="H613" s="135"/>
      <c r="I613" s="135"/>
      <c r="J613" s="135"/>
      <c r="K613" s="135"/>
      <c r="L613" s="135"/>
      <c r="M613" s="135"/>
      <c r="N613" s="135"/>
    </row>
    <row r="614" spans="4:14" x14ac:dyDescent="0.3">
      <c r="D614" s="135"/>
      <c r="E614" s="135"/>
      <c r="F614" s="135"/>
      <c r="G614" s="135"/>
      <c r="H614" s="135"/>
      <c r="I614" s="135"/>
      <c r="J614" s="135"/>
      <c r="K614" s="135"/>
      <c r="L614" s="135"/>
      <c r="M614" s="135"/>
      <c r="N614" s="135"/>
    </row>
    <row r="615" spans="4:14" x14ac:dyDescent="0.3">
      <c r="D615" s="135"/>
      <c r="E615" s="135"/>
      <c r="F615" s="135"/>
      <c r="G615" s="135"/>
      <c r="H615" s="135"/>
      <c r="I615" s="135"/>
      <c r="J615" s="135"/>
      <c r="K615" s="135"/>
      <c r="L615" s="135"/>
      <c r="M615" s="135"/>
      <c r="N615" s="135"/>
    </row>
    <row r="616" spans="4:14" x14ac:dyDescent="0.3">
      <c r="D616" s="135"/>
      <c r="E616" s="135"/>
      <c r="F616" s="135"/>
      <c r="G616" s="135"/>
      <c r="H616" s="135"/>
      <c r="I616" s="135"/>
      <c r="J616" s="135"/>
      <c r="K616" s="135"/>
      <c r="L616" s="135"/>
      <c r="M616" s="135"/>
      <c r="N616" s="135"/>
    </row>
    <row r="617" spans="4:14" x14ac:dyDescent="0.3">
      <c r="D617" s="135"/>
      <c r="E617" s="135"/>
      <c r="F617" s="135"/>
      <c r="G617" s="135"/>
      <c r="H617" s="135"/>
      <c r="I617" s="135"/>
      <c r="J617" s="135"/>
      <c r="K617" s="135"/>
      <c r="L617" s="135"/>
      <c r="M617" s="135"/>
      <c r="N617" s="135"/>
    </row>
    <row r="618" spans="4:14" x14ac:dyDescent="0.3">
      <c r="D618" s="135"/>
      <c r="E618" s="135"/>
      <c r="F618" s="135"/>
      <c r="G618" s="135"/>
      <c r="H618" s="135"/>
      <c r="I618" s="135"/>
      <c r="J618" s="135"/>
      <c r="K618" s="135"/>
      <c r="L618" s="135"/>
      <c r="M618" s="135"/>
      <c r="N618" s="135"/>
    </row>
    <row r="619" spans="4:14" x14ac:dyDescent="0.3">
      <c r="D619" s="135"/>
      <c r="E619" s="135"/>
      <c r="F619" s="135"/>
      <c r="G619" s="135"/>
      <c r="H619" s="135"/>
      <c r="I619" s="135"/>
      <c r="J619" s="135"/>
      <c r="K619" s="135"/>
      <c r="L619" s="135"/>
      <c r="M619" s="135"/>
      <c r="N619" s="135"/>
    </row>
    <row r="620" spans="4:14" x14ac:dyDescent="0.3">
      <c r="D620" s="135"/>
      <c r="E620" s="135"/>
      <c r="F620" s="135"/>
      <c r="G620" s="135"/>
      <c r="H620" s="135"/>
      <c r="I620" s="135"/>
      <c r="J620" s="135"/>
      <c r="K620" s="135"/>
      <c r="L620" s="135"/>
      <c r="M620" s="135"/>
      <c r="N620" s="135"/>
    </row>
    <row r="621" spans="4:14" x14ac:dyDescent="0.3">
      <c r="D621" s="135"/>
      <c r="E621" s="135"/>
      <c r="F621" s="135"/>
      <c r="G621" s="135"/>
      <c r="H621" s="135"/>
      <c r="I621" s="135"/>
      <c r="J621" s="135"/>
      <c r="K621" s="135"/>
      <c r="L621" s="135"/>
      <c r="M621" s="135"/>
      <c r="N621" s="135"/>
    </row>
    <row r="622" spans="4:14" x14ac:dyDescent="0.3">
      <c r="D622" s="135"/>
      <c r="E622" s="135"/>
      <c r="F622" s="135"/>
      <c r="G622" s="135"/>
      <c r="H622" s="135"/>
      <c r="I622" s="135"/>
      <c r="J622" s="135"/>
      <c r="K622" s="135"/>
      <c r="L622" s="135"/>
      <c r="M622" s="135"/>
      <c r="N622" s="135"/>
    </row>
    <row r="623" spans="4:14" x14ac:dyDescent="0.3">
      <c r="D623" s="135"/>
      <c r="E623" s="135"/>
      <c r="F623" s="135"/>
      <c r="G623" s="135"/>
      <c r="H623" s="135"/>
      <c r="I623" s="135"/>
      <c r="J623" s="135"/>
      <c r="K623" s="135"/>
      <c r="L623" s="135"/>
      <c r="M623" s="135"/>
      <c r="N623" s="135"/>
    </row>
    <row r="624" spans="4:14" x14ac:dyDescent="0.3">
      <c r="D624" s="135"/>
      <c r="E624" s="135"/>
      <c r="F624" s="135"/>
      <c r="G624" s="135"/>
      <c r="H624" s="135"/>
      <c r="I624" s="135"/>
      <c r="J624" s="135"/>
      <c r="K624" s="135"/>
      <c r="L624" s="135"/>
      <c r="M624" s="135"/>
      <c r="N624" s="135"/>
    </row>
    <row r="625" spans="4:14" x14ac:dyDescent="0.3">
      <c r="D625" s="135"/>
      <c r="E625" s="135"/>
      <c r="F625" s="135"/>
      <c r="G625" s="135"/>
      <c r="H625" s="135"/>
      <c r="I625" s="135"/>
      <c r="J625" s="135"/>
      <c r="K625" s="135"/>
      <c r="L625" s="135"/>
      <c r="M625" s="135"/>
      <c r="N625" s="135"/>
    </row>
    <row r="626" spans="4:14" x14ac:dyDescent="0.3">
      <c r="D626" s="135"/>
      <c r="E626" s="135"/>
      <c r="F626" s="135"/>
      <c r="G626" s="135"/>
      <c r="H626" s="135"/>
      <c r="I626" s="135"/>
      <c r="J626" s="135"/>
      <c r="K626" s="135"/>
      <c r="L626" s="135"/>
      <c r="M626" s="135"/>
      <c r="N626" s="135"/>
    </row>
    <row r="627" spans="4:14" x14ac:dyDescent="0.3">
      <c r="D627" s="135"/>
      <c r="E627" s="135"/>
      <c r="F627" s="135"/>
      <c r="G627" s="135"/>
      <c r="H627" s="135"/>
      <c r="I627" s="135"/>
      <c r="J627" s="135"/>
      <c r="K627" s="135"/>
      <c r="L627" s="135"/>
      <c r="M627" s="135"/>
      <c r="N627" s="135"/>
    </row>
    <row r="628" spans="4:14" x14ac:dyDescent="0.3">
      <c r="D628" s="135"/>
      <c r="E628" s="135"/>
      <c r="F628" s="135"/>
      <c r="G628" s="135"/>
      <c r="H628" s="135"/>
      <c r="I628" s="135"/>
      <c r="J628" s="135"/>
      <c r="K628" s="135"/>
      <c r="L628" s="135"/>
      <c r="M628" s="135"/>
      <c r="N628" s="135"/>
    </row>
    <row r="629" spans="4:14" x14ac:dyDescent="0.3">
      <c r="D629" s="135"/>
      <c r="E629" s="135"/>
      <c r="F629" s="135"/>
      <c r="G629" s="135"/>
      <c r="H629" s="135"/>
      <c r="I629" s="135"/>
      <c r="J629" s="135"/>
      <c r="K629" s="135"/>
      <c r="L629" s="135"/>
      <c r="M629" s="135"/>
      <c r="N629" s="135"/>
    </row>
    <row r="630" spans="4:14" x14ac:dyDescent="0.3">
      <c r="D630" s="135"/>
      <c r="E630" s="135"/>
      <c r="F630" s="135"/>
      <c r="G630" s="135"/>
      <c r="H630" s="135"/>
      <c r="I630" s="135"/>
      <c r="J630" s="135"/>
      <c r="K630" s="135"/>
      <c r="L630" s="135"/>
      <c r="M630" s="135"/>
      <c r="N630" s="135"/>
    </row>
    <row r="631" spans="4:14" x14ac:dyDescent="0.3">
      <c r="D631" s="135"/>
      <c r="E631" s="135"/>
      <c r="F631" s="135"/>
      <c r="G631" s="135"/>
      <c r="H631" s="135"/>
      <c r="I631" s="135"/>
      <c r="J631" s="135"/>
      <c r="K631" s="135"/>
      <c r="L631" s="135"/>
      <c r="M631" s="135"/>
      <c r="N631" s="135"/>
    </row>
    <row r="632" spans="4:14" x14ac:dyDescent="0.3">
      <c r="D632" s="135"/>
      <c r="E632" s="135"/>
      <c r="F632" s="135"/>
      <c r="G632" s="135"/>
      <c r="H632" s="135"/>
      <c r="I632" s="135"/>
      <c r="J632" s="135"/>
      <c r="K632" s="135"/>
      <c r="L632" s="135"/>
      <c r="M632" s="135"/>
      <c r="N632" s="135"/>
    </row>
    <row r="633" spans="4:14" x14ac:dyDescent="0.3">
      <c r="D633" s="135"/>
      <c r="E633" s="135"/>
      <c r="F633" s="135"/>
      <c r="G633" s="135"/>
      <c r="H633" s="135"/>
      <c r="I633" s="135"/>
      <c r="J633" s="135"/>
      <c r="K633" s="135"/>
      <c r="L633" s="135"/>
      <c r="M633" s="135"/>
      <c r="N633" s="135"/>
    </row>
    <row r="634" spans="4:14" x14ac:dyDescent="0.3">
      <c r="D634" s="135"/>
      <c r="E634" s="135"/>
      <c r="F634" s="135"/>
      <c r="G634" s="135"/>
      <c r="H634" s="135"/>
      <c r="I634" s="135"/>
      <c r="J634" s="135"/>
      <c r="K634" s="135"/>
      <c r="L634" s="135"/>
      <c r="M634" s="135"/>
      <c r="N634" s="135"/>
    </row>
    <row r="635" spans="4:14" x14ac:dyDescent="0.3">
      <c r="D635" s="135"/>
      <c r="E635" s="135"/>
      <c r="F635" s="135"/>
      <c r="G635" s="135"/>
      <c r="H635" s="135"/>
      <c r="I635" s="135"/>
      <c r="J635" s="135"/>
      <c r="K635" s="135"/>
      <c r="L635" s="135"/>
      <c r="M635" s="135"/>
      <c r="N635" s="135"/>
    </row>
    <row r="636" spans="4:14" x14ac:dyDescent="0.3">
      <c r="D636" s="135"/>
      <c r="E636" s="135"/>
      <c r="F636" s="135"/>
      <c r="G636" s="135"/>
      <c r="H636" s="135"/>
      <c r="I636" s="135"/>
      <c r="J636" s="135"/>
      <c r="K636" s="135"/>
      <c r="L636" s="135"/>
      <c r="M636" s="135"/>
      <c r="N636" s="135"/>
    </row>
    <row r="637" spans="4:14" x14ac:dyDescent="0.3">
      <c r="D637" s="135"/>
      <c r="E637" s="135"/>
      <c r="F637" s="135"/>
      <c r="G637" s="135"/>
      <c r="H637" s="135"/>
      <c r="I637" s="135"/>
      <c r="J637" s="135"/>
      <c r="K637" s="135"/>
      <c r="L637" s="135"/>
      <c r="M637" s="135"/>
      <c r="N637" s="135"/>
    </row>
    <row r="638" spans="4:14" x14ac:dyDescent="0.3">
      <c r="D638" s="135"/>
      <c r="E638" s="135"/>
      <c r="F638" s="135"/>
      <c r="G638" s="135"/>
      <c r="H638" s="135"/>
      <c r="I638" s="135"/>
      <c r="J638" s="135"/>
      <c r="K638" s="135"/>
      <c r="L638" s="135"/>
      <c r="M638" s="135"/>
      <c r="N638" s="135"/>
    </row>
    <row r="639" spans="4:14" x14ac:dyDescent="0.3">
      <c r="D639" s="135"/>
      <c r="E639" s="135"/>
      <c r="F639" s="135"/>
      <c r="G639" s="135"/>
      <c r="H639" s="135"/>
      <c r="I639" s="135"/>
      <c r="J639" s="135"/>
      <c r="K639" s="135"/>
      <c r="L639" s="135"/>
      <c r="M639" s="135"/>
      <c r="N639" s="135"/>
    </row>
    <row r="640" spans="4:14" x14ac:dyDescent="0.3">
      <c r="D640" s="135"/>
      <c r="E640" s="135"/>
      <c r="F640" s="135"/>
      <c r="G640" s="135"/>
      <c r="H640" s="135"/>
      <c r="I640" s="135"/>
      <c r="J640" s="135"/>
      <c r="K640" s="135"/>
      <c r="L640" s="135"/>
      <c r="M640" s="135"/>
      <c r="N640" s="135"/>
    </row>
    <row r="641" spans="4:14" x14ac:dyDescent="0.3">
      <c r="D641" s="135"/>
      <c r="E641" s="135"/>
      <c r="F641" s="135"/>
      <c r="G641" s="135"/>
      <c r="H641" s="135"/>
      <c r="I641" s="135"/>
      <c r="J641" s="135"/>
      <c r="K641" s="135"/>
      <c r="L641" s="135"/>
      <c r="M641" s="135"/>
      <c r="N641" s="135"/>
    </row>
    <row r="642" spans="4:14" x14ac:dyDescent="0.3">
      <c r="D642" s="135"/>
      <c r="E642" s="135"/>
      <c r="F642" s="135"/>
      <c r="G642" s="135"/>
      <c r="H642" s="135"/>
      <c r="I642" s="135"/>
      <c r="J642" s="135"/>
      <c r="K642" s="135"/>
      <c r="L642" s="135"/>
      <c r="M642" s="135"/>
      <c r="N642" s="135"/>
    </row>
    <row r="643" spans="4:14" x14ac:dyDescent="0.3">
      <c r="D643" s="135"/>
      <c r="E643" s="135"/>
      <c r="F643" s="135"/>
      <c r="G643" s="135"/>
      <c r="H643" s="135"/>
      <c r="I643" s="135"/>
      <c r="J643" s="135"/>
      <c r="K643" s="135"/>
      <c r="L643" s="135"/>
      <c r="M643" s="135"/>
      <c r="N643" s="135"/>
    </row>
    <row r="644" spans="4:14" x14ac:dyDescent="0.3">
      <c r="D644" s="135"/>
      <c r="E644" s="135"/>
      <c r="F644" s="135"/>
      <c r="G644" s="135"/>
      <c r="H644" s="135"/>
      <c r="I644" s="135"/>
      <c r="J644" s="135"/>
      <c r="K644" s="135"/>
      <c r="L644" s="135"/>
      <c r="M644" s="135"/>
      <c r="N644" s="135"/>
    </row>
    <row r="645" spans="4:14" x14ac:dyDescent="0.3">
      <c r="D645" s="135"/>
      <c r="E645" s="135"/>
      <c r="F645" s="135"/>
      <c r="G645" s="135"/>
      <c r="H645" s="135"/>
      <c r="I645" s="135"/>
      <c r="J645" s="135"/>
      <c r="K645" s="135"/>
      <c r="L645" s="135"/>
      <c r="M645" s="135"/>
      <c r="N645" s="135"/>
    </row>
    <row r="646" spans="4:14" x14ac:dyDescent="0.3">
      <c r="D646" s="135"/>
      <c r="E646" s="135"/>
      <c r="F646" s="135"/>
      <c r="G646" s="135"/>
      <c r="H646" s="135"/>
      <c r="I646" s="135"/>
      <c r="J646" s="135"/>
      <c r="K646" s="135"/>
      <c r="L646" s="135"/>
      <c r="M646" s="135"/>
      <c r="N646" s="135"/>
    </row>
    <row r="647" spans="4:14" x14ac:dyDescent="0.3">
      <c r="D647" s="135"/>
      <c r="E647" s="135"/>
      <c r="F647" s="135"/>
      <c r="G647" s="135"/>
      <c r="H647" s="135"/>
      <c r="I647" s="135"/>
      <c r="J647" s="135"/>
      <c r="K647" s="135"/>
      <c r="L647" s="135"/>
      <c r="M647" s="135"/>
      <c r="N647" s="135"/>
    </row>
    <row r="648" spans="4:14" x14ac:dyDescent="0.3">
      <c r="D648" s="135"/>
      <c r="E648" s="135"/>
      <c r="F648" s="135"/>
      <c r="G648" s="135"/>
      <c r="H648" s="135"/>
      <c r="I648" s="135"/>
      <c r="J648" s="135"/>
      <c r="K648" s="135"/>
      <c r="L648" s="135"/>
      <c r="M648" s="135"/>
      <c r="N648" s="135"/>
    </row>
    <row r="649" spans="4:14" x14ac:dyDescent="0.3">
      <c r="D649" s="135"/>
      <c r="E649" s="135"/>
      <c r="F649" s="135"/>
      <c r="G649" s="135"/>
      <c r="H649" s="135"/>
      <c r="I649" s="135"/>
      <c r="J649" s="135"/>
      <c r="K649" s="135"/>
      <c r="L649" s="135"/>
      <c r="M649" s="135"/>
      <c r="N649" s="135"/>
    </row>
    <row r="650" spans="4:14" x14ac:dyDescent="0.3">
      <c r="D650" s="135"/>
      <c r="E650" s="135"/>
      <c r="F650" s="135"/>
      <c r="G650" s="135"/>
      <c r="H650" s="135"/>
      <c r="I650" s="135"/>
      <c r="J650" s="135"/>
      <c r="K650" s="135"/>
      <c r="L650" s="135"/>
      <c r="M650" s="135"/>
      <c r="N650" s="135"/>
    </row>
    <row r="651" spans="4:14" x14ac:dyDescent="0.3">
      <c r="D651" s="135"/>
      <c r="E651" s="135"/>
      <c r="F651" s="135"/>
      <c r="G651" s="135"/>
      <c r="H651" s="135"/>
      <c r="I651" s="135"/>
      <c r="J651" s="135"/>
      <c r="K651" s="135"/>
      <c r="L651" s="135"/>
      <c r="M651" s="135"/>
      <c r="N651" s="135"/>
    </row>
    <row r="652" spans="4:14" x14ac:dyDescent="0.3">
      <c r="D652" s="135"/>
      <c r="E652" s="135"/>
      <c r="F652" s="135"/>
      <c r="G652" s="135"/>
      <c r="H652" s="135"/>
      <c r="I652" s="135"/>
      <c r="J652" s="135"/>
      <c r="K652" s="135"/>
      <c r="L652" s="135"/>
      <c r="M652" s="135"/>
      <c r="N652" s="135"/>
    </row>
    <row r="653" spans="4:14" x14ac:dyDescent="0.3">
      <c r="D653" s="135"/>
      <c r="E653" s="135"/>
      <c r="F653" s="135"/>
      <c r="G653" s="135"/>
      <c r="H653" s="135"/>
      <c r="I653" s="135"/>
      <c r="J653" s="135"/>
      <c r="K653" s="135"/>
      <c r="L653" s="135"/>
      <c r="M653" s="135"/>
      <c r="N653" s="135"/>
    </row>
    <row r="654" spans="4:14" x14ac:dyDescent="0.3">
      <c r="D654" s="135"/>
      <c r="E654" s="135"/>
      <c r="F654" s="135"/>
      <c r="G654" s="135"/>
      <c r="H654" s="135"/>
      <c r="I654" s="135"/>
      <c r="J654" s="135"/>
      <c r="K654" s="135"/>
      <c r="L654" s="135"/>
      <c r="M654" s="135"/>
      <c r="N654" s="135"/>
    </row>
    <row r="655" spans="4:14" x14ac:dyDescent="0.3">
      <c r="D655" s="135"/>
      <c r="E655" s="135"/>
      <c r="F655" s="135"/>
      <c r="G655" s="135"/>
      <c r="H655" s="135"/>
      <c r="I655" s="135"/>
      <c r="J655" s="135"/>
      <c r="K655" s="135"/>
      <c r="L655" s="135"/>
      <c r="M655" s="135"/>
      <c r="N655" s="135"/>
    </row>
    <row r="656" spans="4:14" x14ac:dyDescent="0.3">
      <c r="D656" s="135"/>
      <c r="E656" s="135"/>
      <c r="F656" s="135"/>
      <c r="G656" s="135"/>
      <c r="H656" s="135"/>
      <c r="I656" s="135"/>
      <c r="J656" s="135"/>
      <c r="K656" s="135"/>
      <c r="L656" s="135"/>
      <c r="M656" s="135"/>
      <c r="N656" s="135"/>
    </row>
    <row r="657" spans="4:14" x14ac:dyDescent="0.3">
      <c r="D657" s="135"/>
      <c r="E657" s="135"/>
      <c r="F657" s="135"/>
      <c r="G657" s="135"/>
      <c r="H657" s="135"/>
      <c r="I657" s="135"/>
      <c r="J657" s="135"/>
      <c r="K657" s="135"/>
      <c r="L657" s="135"/>
      <c r="M657" s="135"/>
      <c r="N657" s="135"/>
    </row>
    <row r="658" spans="4:14" x14ac:dyDescent="0.3">
      <c r="D658" s="135"/>
      <c r="E658" s="135"/>
      <c r="F658" s="135"/>
      <c r="G658" s="135"/>
      <c r="H658" s="135"/>
      <c r="I658" s="135"/>
      <c r="J658" s="135"/>
      <c r="K658" s="135"/>
      <c r="L658" s="135"/>
      <c r="M658" s="135"/>
      <c r="N658" s="135"/>
    </row>
    <row r="659" spans="4:14" x14ac:dyDescent="0.3">
      <c r="D659" s="135"/>
      <c r="E659" s="135"/>
      <c r="F659" s="135"/>
      <c r="G659" s="135"/>
      <c r="H659" s="135"/>
      <c r="I659" s="135"/>
      <c r="J659" s="135"/>
      <c r="K659" s="135"/>
      <c r="L659" s="135"/>
      <c r="M659" s="135"/>
      <c r="N659" s="135"/>
    </row>
    <row r="660" spans="4:14" x14ac:dyDescent="0.3">
      <c r="D660" s="135"/>
      <c r="E660" s="135"/>
      <c r="F660" s="135"/>
      <c r="G660" s="135"/>
      <c r="H660" s="135"/>
      <c r="I660" s="135"/>
      <c r="J660" s="135"/>
      <c r="K660" s="135"/>
      <c r="L660" s="135"/>
      <c r="M660" s="135"/>
      <c r="N660" s="135"/>
    </row>
    <row r="661" spans="4:14" x14ac:dyDescent="0.3">
      <c r="D661" s="135"/>
      <c r="E661" s="135"/>
      <c r="F661" s="135"/>
      <c r="G661" s="135"/>
      <c r="H661" s="135"/>
      <c r="I661" s="135"/>
      <c r="J661" s="135"/>
      <c r="K661" s="135"/>
      <c r="L661" s="135"/>
      <c r="M661" s="135"/>
      <c r="N661" s="135"/>
    </row>
    <row r="662" spans="4:14" x14ac:dyDescent="0.3">
      <c r="D662" s="135"/>
      <c r="E662" s="135"/>
      <c r="F662" s="135"/>
      <c r="G662" s="135"/>
      <c r="H662" s="135"/>
      <c r="I662" s="135"/>
      <c r="J662" s="135"/>
      <c r="K662" s="135"/>
      <c r="L662" s="135"/>
      <c r="M662" s="135"/>
      <c r="N662" s="135"/>
    </row>
    <row r="663" spans="4:14" x14ac:dyDescent="0.3">
      <c r="D663" s="135"/>
      <c r="E663" s="135"/>
      <c r="F663" s="135"/>
      <c r="G663" s="135"/>
      <c r="H663" s="135"/>
      <c r="I663" s="135"/>
      <c r="J663" s="135"/>
      <c r="K663" s="135"/>
      <c r="L663" s="135"/>
      <c r="M663" s="135"/>
      <c r="N663" s="135"/>
    </row>
    <row r="664" spans="4:14" x14ac:dyDescent="0.3">
      <c r="D664" s="135"/>
      <c r="E664" s="135"/>
      <c r="F664" s="135"/>
      <c r="G664" s="135"/>
      <c r="H664" s="135"/>
      <c r="I664" s="135"/>
      <c r="J664" s="135"/>
      <c r="K664" s="135"/>
      <c r="L664" s="135"/>
      <c r="M664" s="135"/>
      <c r="N664" s="135"/>
    </row>
    <row r="665" spans="4:14" x14ac:dyDescent="0.3">
      <c r="D665" s="135"/>
      <c r="E665" s="135"/>
      <c r="F665" s="135"/>
      <c r="G665" s="135"/>
      <c r="H665" s="135"/>
      <c r="I665" s="135"/>
      <c r="J665" s="135"/>
      <c r="K665" s="135"/>
      <c r="L665" s="135"/>
      <c r="M665" s="135"/>
      <c r="N665" s="135"/>
    </row>
    <row r="666" spans="4:14" x14ac:dyDescent="0.3">
      <c r="D666" s="135"/>
      <c r="E666" s="135"/>
      <c r="F666" s="135"/>
      <c r="G666" s="135"/>
      <c r="H666" s="135"/>
      <c r="I666" s="135"/>
      <c r="J666" s="135"/>
      <c r="K666" s="135"/>
      <c r="L666" s="135"/>
      <c r="M666" s="135"/>
      <c r="N666" s="135"/>
    </row>
    <row r="667" spans="4:14" x14ac:dyDescent="0.3">
      <c r="D667" s="135"/>
      <c r="E667" s="135"/>
      <c r="F667" s="135"/>
      <c r="G667" s="135"/>
      <c r="H667" s="135"/>
      <c r="I667" s="135"/>
      <c r="J667" s="135"/>
      <c r="K667" s="135"/>
      <c r="L667" s="135"/>
      <c r="M667" s="135"/>
      <c r="N667" s="135"/>
    </row>
    <row r="668" spans="4:14" x14ac:dyDescent="0.3">
      <c r="D668" s="135"/>
      <c r="E668" s="135"/>
      <c r="F668" s="135"/>
      <c r="G668" s="135"/>
      <c r="H668" s="135"/>
      <c r="I668" s="135"/>
      <c r="J668" s="135"/>
      <c r="K668" s="135"/>
      <c r="L668" s="135"/>
      <c r="M668" s="135"/>
      <c r="N668" s="135"/>
    </row>
    <row r="669" spans="4:14" x14ac:dyDescent="0.3">
      <c r="D669" s="135"/>
      <c r="E669" s="135"/>
      <c r="F669" s="135"/>
      <c r="G669" s="135"/>
      <c r="H669" s="135"/>
      <c r="I669" s="135"/>
      <c r="J669" s="135"/>
      <c r="K669" s="135"/>
      <c r="L669" s="135"/>
      <c r="M669" s="135"/>
      <c r="N669" s="135"/>
    </row>
    <row r="670" spans="4:14" x14ac:dyDescent="0.3">
      <c r="D670" s="135"/>
      <c r="E670" s="135"/>
      <c r="F670" s="135"/>
      <c r="G670" s="135"/>
      <c r="H670" s="135"/>
      <c r="I670" s="135"/>
      <c r="J670" s="135"/>
      <c r="K670" s="135"/>
      <c r="L670" s="135"/>
      <c r="M670" s="135"/>
      <c r="N670" s="135"/>
    </row>
    <row r="671" spans="4:14" x14ac:dyDescent="0.3">
      <c r="D671" s="135"/>
      <c r="E671" s="135"/>
      <c r="F671" s="135"/>
      <c r="G671" s="135"/>
      <c r="H671" s="135"/>
      <c r="I671" s="135"/>
      <c r="J671" s="135"/>
      <c r="K671" s="135"/>
      <c r="L671" s="135"/>
      <c r="M671" s="135"/>
      <c r="N671" s="135"/>
    </row>
    <row r="672" spans="4:14" x14ac:dyDescent="0.3">
      <c r="D672" s="135"/>
      <c r="E672" s="135"/>
      <c r="F672" s="135"/>
      <c r="G672" s="135"/>
      <c r="H672" s="135"/>
      <c r="I672" s="135"/>
      <c r="J672" s="135"/>
      <c r="K672" s="135"/>
      <c r="L672" s="135"/>
      <c r="M672" s="135"/>
      <c r="N672" s="135"/>
    </row>
    <row r="673" spans="4:14" x14ac:dyDescent="0.3">
      <c r="D673" s="135"/>
      <c r="E673" s="135"/>
      <c r="F673" s="135"/>
      <c r="G673" s="135"/>
      <c r="H673" s="135"/>
      <c r="I673" s="135"/>
      <c r="J673" s="135"/>
      <c r="K673" s="135"/>
      <c r="L673" s="135"/>
      <c r="M673" s="135"/>
      <c r="N673" s="135"/>
    </row>
    <row r="674" spans="4:14" x14ac:dyDescent="0.3">
      <c r="D674" s="135"/>
      <c r="E674" s="135"/>
      <c r="F674" s="135"/>
      <c r="G674" s="135"/>
      <c r="H674" s="135"/>
      <c r="I674" s="135"/>
      <c r="J674" s="135"/>
      <c r="K674" s="135"/>
      <c r="L674" s="135"/>
      <c r="M674" s="135"/>
      <c r="N674" s="135"/>
    </row>
    <row r="675" spans="4:14" x14ac:dyDescent="0.3">
      <c r="D675" s="135"/>
      <c r="E675" s="135"/>
      <c r="F675" s="135"/>
      <c r="G675" s="135"/>
      <c r="H675" s="135"/>
      <c r="I675" s="135"/>
      <c r="J675" s="135"/>
      <c r="K675" s="135"/>
      <c r="L675" s="135"/>
      <c r="M675" s="135"/>
      <c r="N675" s="135"/>
    </row>
    <row r="676" spans="4:14" x14ac:dyDescent="0.3">
      <c r="D676" s="135"/>
      <c r="E676" s="135"/>
      <c r="F676" s="135"/>
      <c r="G676" s="135"/>
      <c r="H676" s="135"/>
      <c r="I676" s="135"/>
      <c r="J676" s="135"/>
      <c r="K676" s="135"/>
      <c r="L676" s="135"/>
      <c r="M676" s="135"/>
      <c r="N676" s="135"/>
    </row>
    <row r="677" spans="4:14" x14ac:dyDescent="0.3">
      <c r="D677" s="135"/>
      <c r="E677" s="135"/>
      <c r="F677" s="135"/>
      <c r="G677" s="135"/>
      <c r="H677" s="135"/>
      <c r="I677" s="135"/>
      <c r="J677" s="135"/>
      <c r="K677" s="135"/>
      <c r="L677" s="135"/>
      <c r="M677" s="135"/>
      <c r="N677" s="135"/>
    </row>
    <row r="678" spans="4:14" x14ac:dyDescent="0.3">
      <c r="D678" s="135"/>
      <c r="E678" s="135"/>
      <c r="F678" s="135"/>
      <c r="G678" s="135"/>
      <c r="H678" s="135"/>
      <c r="I678" s="135"/>
      <c r="J678" s="135"/>
      <c r="K678" s="135"/>
      <c r="L678" s="135"/>
      <c r="M678" s="135"/>
      <c r="N678" s="135"/>
    </row>
    <row r="679" spans="4:14" x14ac:dyDescent="0.3">
      <c r="D679" s="135"/>
      <c r="E679" s="135"/>
      <c r="F679" s="135"/>
      <c r="G679" s="135"/>
      <c r="H679" s="135"/>
      <c r="I679" s="135"/>
      <c r="J679" s="135"/>
      <c r="K679" s="135"/>
      <c r="L679" s="135"/>
      <c r="M679" s="135"/>
      <c r="N679" s="135"/>
    </row>
    <row r="680" spans="4:14" x14ac:dyDescent="0.3">
      <c r="D680" s="135"/>
      <c r="E680" s="135"/>
      <c r="F680" s="135"/>
      <c r="G680" s="135"/>
      <c r="H680" s="135"/>
      <c r="I680" s="135"/>
      <c r="J680" s="135"/>
      <c r="K680" s="135"/>
      <c r="L680" s="135"/>
      <c r="M680" s="135"/>
      <c r="N680" s="135"/>
    </row>
    <row r="681" spans="4:14" x14ac:dyDescent="0.3">
      <c r="D681" s="135"/>
      <c r="E681" s="135"/>
      <c r="F681" s="135"/>
      <c r="G681" s="135"/>
      <c r="H681" s="135"/>
      <c r="I681" s="135"/>
      <c r="J681" s="135"/>
      <c r="K681" s="135"/>
      <c r="L681" s="135"/>
      <c r="M681" s="135"/>
      <c r="N681" s="135"/>
    </row>
    <row r="682" spans="4:14" x14ac:dyDescent="0.3">
      <c r="D682" s="135"/>
      <c r="E682" s="135"/>
      <c r="F682" s="135"/>
      <c r="G682" s="135"/>
      <c r="H682" s="135"/>
      <c r="I682" s="135"/>
      <c r="J682" s="135"/>
      <c r="K682" s="135"/>
      <c r="L682" s="135"/>
      <c r="M682" s="135"/>
      <c r="N682" s="135"/>
    </row>
    <row r="683" spans="4:14" x14ac:dyDescent="0.3">
      <c r="D683" s="135"/>
      <c r="E683" s="135"/>
      <c r="F683" s="135"/>
      <c r="G683" s="135"/>
      <c r="H683" s="135"/>
      <c r="I683" s="135"/>
      <c r="J683" s="135"/>
      <c r="K683" s="135"/>
      <c r="L683" s="135"/>
      <c r="M683" s="135"/>
      <c r="N683" s="135"/>
    </row>
    <row r="684" spans="4:14" x14ac:dyDescent="0.3">
      <c r="D684" s="135"/>
      <c r="E684" s="135"/>
      <c r="F684" s="135"/>
      <c r="G684" s="135"/>
      <c r="H684" s="135"/>
      <c r="I684" s="135"/>
      <c r="J684" s="135"/>
      <c r="K684" s="135"/>
      <c r="L684" s="135"/>
      <c r="M684" s="135"/>
      <c r="N684" s="135"/>
    </row>
    <row r="685" spans="4:14" x14ac:dyDescent="0.3">
      <c r="D685" s="135"/>
      <c r="E685" s="135"/>
      <c r="F685" s="135"/>
      <c r="G685" s="135"/>
      <c r="H685" s="135"/>
      <c r="I685" s="135"/>
      <c r="J685" s="135"/>
      <c r="K685" s="135"/>
      <c r="L685" s="135"/>
      <c r="M685" s="135"/>
      <c r="N685" s="135"/>
    </row>
    <row r="686" spans="4:14" x14ac:dyDescent="0.3">
      <c r="D686" s="135"/>
      <c r="E686" s="135"/>
      <c r="F686" s="135"/>
      <c r="G686" s="135"/>
      <c r="H686" s="135"/>
      <c r="I686" s="135"/>
      <c r="J686" s="135"/>
      <c r="K686" s="135"/>
      <c r="L686" s="135"/>
      <c r="M686" s="135"/>
      <c r="N686" s="135"/>
    </row>
    <row r="687" spans="4:14" x14ac:dyDescent="0.3">
      <c r="D687" s="135"/>
      <c r="E687" s="135"/>
      <c r="F687" s="135"/>
      <c r="G687" s="135"/>
      <c r="H687" s="135"/>
      <c r="I687" s="135"/>
      <c r="J687" s="135"/>
      <c r="K687" s="135"/>
      <c r="L687" s="135"/>
      <c r="M687" s="135"/>
      <c r="N687" s="135"/>
    </row>
    <row r="688" spans="4:14" x14ac:dyDescent="0.3">
      <c r="D688" s="135"/>
      <c r="E688" s="135"/>
      <c r="F688" s="135"/>
      <c r="G688" s="135"/>
      <c r="H688" s="135"/>
      <c r="I688" s="135"/>
      <c r="J688" s="135"/>
      <c r="K688" s="135"/>
      <c r="L688" s="135"/>
      <c r="M688" s="135"/>
      <c r="N688" s="135"/>
    </row>
    <row r="689" spans="4:14" x14ac:dyDescent="0.3">
      <c r="D689" s="135"/>
      <c r="E689" s="135"/>
      <c r="F689" s="135"/>
      <c r="G689" s="135"/>
      <c r="H689" s="135"/>
      <c r="I689" s="135"/>
      <c r="J689" s="135"/>
      <c r="K689" s="135"/>
      <c r="L689" s="135"/>
      <c r="M689" s="135"/>
      <c r="N689" s="135"/>
    </row>
    <row r="690" spans="4:14" x14ac:dyDescent="0.3">
      <c r="D690" s="135"/>
      <c r="E690" s="135"/>
      <c r="F690" s="135"/>
      <c r="G690" s="135"/>
      <c r="H690" s="135"/>
      <c r="I690" s="135"/>
      <c r="J690" s="135"/>
      <c r="K690" s="135"/>
      <c r="L690" s="135"/>
      <c r="M690" s="135"/>
      <c r="N690" s="135"/>
    </row>
    <row r="691" spans="4:14" x14ac:dyDescent="0.3">
      <c r="D691" s="135"/>
      <c r="E691" s="135"/>
      <c r="F691" s="135"/>
      <c r="G691" s="135"/>
      <c r="H691" s="135"/>
      <c r="I691" s="135"/>
      <c r="J691" s="135"/>
      <c r="K691" s="135"/>
      <c r="L691" s="135"/>
      <c r="M691" s="135"/>
      <c r="N691" s="135"/>
    </row>
    <row r="692" spans="4:14" x14ac:dyDescent="0.3">
      <c r="D692" s="135"/>
      <c r="E692" s="135"/>
      <c r="F692" s="135"/>
      <c r="G692" s="135"/>
      <c r="H692" s="135"/>
      <c r="I692" s="135"/>
      <c r="J692" s="135"/>
      <c r="K692" s="135"/>
      <c r="L692" s="135"/>
      <c r="M692" s="135"/>
      <c r="N692" s="135"/>
    </row>
    <row r="693" spans="4:14" x14ac:dyDescent="0.3">
      <c r="D693" s="135"/>
      <c r="E693" s="135"/>
      <c r="F693" s="135"/>
      <c r="G693" s="135"/>
      <c r="H693" s="135"/>
      <c r="I693" s="135"/>
      <c r="J693" s="135"/>
      <c r="K693" s="135"/>
      <c r="L693" s="135"/>
      <c r="M693" s="135"/>
      <c r="N693" s="135"/>
    </row>
    <row r="694" spans="4:14" x14ac:dyDescent="0.3">
      <c r="D694" s="135"/>
      <c r="E694" s="135"/>
      <c r="F694" s="135"/>
      <c r="G694" s="135"/>
      <c r="H694" s="135"/>
      <c r="I694" s="135"/>
      <c r="J694" s="135"/>
      <c r="K694" s="135"/>
      <c r="L694" s="135"/>
      <c r="M694" s="135"/>
      <c r="N694" s="135"/>
    </row>
    <row r="695" spans="4:14" x14ac:dyDescent="0.3">
      <c r="D695" s="135"/>
      <c r="E695" s="135"/>
      <c r="F695" s="135"/>
      <c r="G695" s="135"/>
      <c r="H695" s="135"/>
      <c r="I695" s="135"/>
      <c r="J695" s="135"/>
      <c r="K695" s="135"/>
      <c r="L695" s="135"/>
      <c r="M695" s="135"/>
      <c r="N695" s="135"/>
    </row>
    <row r="696" spans="4:14" x14ac:dyDescent="0.3">
      <c r="D696" s="135"/>
      <c r="E696" s="135"/>
      <c r="F696" s="135"/>
      <c r="G696" s="135"/>
      <c r="H696" s="135"/>
      <c r="I696" s="135"/>
      <c r="J696" s="135"/>
      <c r="K696" s="135"/>
      <c r="L696" s="135"/>
      <c r="M696" s="135"/>
      <c r="N696" s="135"/>
    </row>
    <row r="697" spans="4:14" x14ac:dyDescent="0.3">
      <c r="D697" s="135"/>
      <c r="E697" s="135"/>
      <c r="F697" s="135"/>
      <c r="G697" s="135"/>
      <c r="H697" s="135"/>
      <c r="I697" s="135"/>
      <c r="J697" s="135"/>
      <c r="K697" s="135"/>
      <c r="L697" s="135"/>
      <c r="M697" s="135"/>
      <c r="N697" s="135"/>
    </row>
    <row r="698" spans="4:14" x14ac:dyDescent="0.3">
      <c r="D698" s="135"/>
      <c r="E698" s="135"/>
      <c r="F698" s="135"/>
      <c r="G698" s="135"/>
      <c r="H698" s="135"/>
      <c r="I698" s="135"/>
      <c r="J698" s="135"/>
      <c r="K698" s="135"/>
      <c r="L698" s="135"/>
      <c r="M698" s="135"/>
      <c r="N698" s="135"/>
    </row>
    <row r="699" spans="4:14" x14ac:dyDescent="0.3">
      <c r="D699" s="135"/>
      <c r="E699" s="135"/>
      <c r="F699" s="135"/>
      <c r="G699" s="135"/>
      <c r="H699" s="135"/>
      <c r="I699" s="135"/>
      <c r="J699" s="135"/>
      <c r="K699" s="135"/>
      <c r="L699" s="135"/>
      <c r="M699" s="135"/>
      <c r="N699" s="135"/>
    </row>
    <row r="700" spans="4:14" x14ac:dyDescent="0.3">
      <c r="D700" s="135"/>
      <c r="E700" s="135"/>
      <c r="F700" s="135"/>
      <c r="G700" s="135"/>
      <c r="H700" s="135"/>
      <c r="I700" s="135"/>
      <c r="J700" s="135"/>
      <c r="K700" s="135"/>
      <c r="L700" s="135"/>
      <c r="M700" s="135"/>
      <c r="N700" s="135"/>
    </row>
    <row r="701" spans="4:14" x14ac:dyDescent="0.3">
      <c r="D701" s="135"/>
      <c r="E701" s="135"/>
      <c r="F701" s="135"/>
      <c r="G701" s="135"/>
      <c r="H701" s="135"/>
      <c r="I701" s="135"/>
      <c r="J701" s="135"/>
      <c r="K701" s="135"/>
      <c r="L701" s="135"/>
      <c r="M701" s="135"/>
      <c r="N701" s="135"/>
    </row>
    <row r="702" spans="4:14" x14ac:dyDescent="0.3">
      <c r="D702" s="135"/>
      <c r="E702" s="135"/>
      <c r="F702" s="135"/>
      <c r="G702" s="135"/>
      <c r="H702" s="135"/>
      <c r="I702" s="135"/>
      <c r="J702" s="135"/>
      <c r="K702" s="135"/>
      <c r="L702" s="135"/>
      <c r="M702" s="135"/>
      <c r="N702" s="135"/>
    </row>
    <row r="703" spans="4:14" x14ac:dyDescent="0.3">
      <c r="D703" s="135"/>
      <c r="E703" s="135"/>
      <c r="F703" s="135"/>
      <c r="G703" s="135"/>
      <c r="H703" s="135"/>
      <c r="I703" s="135"/>
      <c r="J703" s="135"/>
      <c r="K703" s="135"/>
      <c r="L703" s="135"/>
      <c r="M703" s="135"/>
      <c r="N703" s="135"/>
    </row>
    <row r="704" spans="4:14" x14ac:dyDescent="0.3">
      <c r="D704" s="135"/>
      <c r="E704" s="135"/>
      <c r="F704" s="135"/>
      <c r="G704" s="135"/>
      <c r="H704" s="135"/>
      <c r="I704" s="135"/>
      <c r="J704" s="135"/>
      <c r="K704" s="135"/>
      <c r="L704" s="135"/>
      <c r="M704" s="135"/>
      <c r="N704" s="135"/>
    </row>
    <row r="705" spans="4:14" x14ac:dyDescent="0.3">
      <c r="D705" s="135"/>
      <c r="E705" s="135"/>
      <c r="F705" s="135"/>
      <c r="G705" s="135"/>
      <c r="H705" s="135"/>
      <c r="I705" s="135"/>
      <c r="J705" s="135"/>
      <c r="K705" s="135"/>
      <c r="L705" s="135"/>
      <c r="M705" s="135"/>
      <c r="N705" s="135"/>
    </row>
    <row r="706" spans="4:14" x14ac:dyDescent="0.3">
      <c r="D706" s="135"/>
      <c r="E706" s="135"/>
      <c r="F706" s="135"/>
      <c r="G706" s="135"/>
      <c r="H706" s="135"/>
      <c r="I706" s="135"/>
      <c r="J706" s="135"/>
      <c r="K706" s="135"/>
      <c r="L706" s="135"/>
      <c r="M706" s="135"/>
      <c r="N706" s="135"/>
    </row>
    <row r="707" spans="4:14" x14ac:dyDescent="0.3">
      <c r="D707" s="135"/>
      <c r="E707" s="135"/>
      <c r="F707" s="135"/>
      <c r="G707" s="135"/>
      <c r="H707" s="135"/>
      <c r="I707" s="135"/>
      <c r="J707" s="135"/>
      <c r="K707" s="135"/>
      <c r="L707" s="135"/>
      <c r="M707" s="135"/>
      <c r="N707" s="135"/>
    </row>
    <row r="708" spans="4:14" x14ac:dyDescent="0.3">
      <c r="D708" s="135"/>
      <c r="E708" s="135"/>
      <c r="F708" s="135"/>
      <c r="G708" s="135"/>
      <c r="H708" s="135"/>
      <c r="I708" s="135"/>
      <c r="J708" s="135"/>
      <c r="K708" s="135"/>
      <c r="L708" s="135"/>
      <c r="M708" s="135"/>
      <c r="N708" s="135"/>
    </row>
    <row r="709" spans="4:14" x14ac:dyDescent="0.3">
      <c r="D709" s="135"/>
      <c r="E709" s="135"/>
      <c r="F709" s="135"/>
      <c r="G709" s="135"/>
      <c r="H709" s="135"/>
      <c r="I709" s="135"/>
      <c r="J709" s="135"/>
      <c r="K709" s="135"/>
      <c r="L709" s="135"/>
      <c r="M709" s="135"/>
      <c r="N709" s="135"/>
    </row>
    <row r="710" spans="4:14" x14ac:dyDescent="0.3">
      <c r="D710" s="135"/>
      <c r="E710" s="135"/>
      <c r="F710" s="135"/>
      <c r="G710" s="135"/>
      <c r="H710" s="135"/>
      <c r="I710" s="135"/>
      <c r="J710" s="135"/>
      <c r="K710" s="135"/>
      <c r="L710" s="135"/>
      <c r="M710" s="135"/>
      <c r="N710" s="135"/>
    </row>
    <row r="711" spans="4:14" x14ac:dyDescent="0.3">
      <c r="D711" s="135"/>
      <c r="E711" s="135"/>
      <c r="F711" s="135"/>
      <c r="G711" s="135"/>
      <c r="H711" s="135"/>
      <c r="I711" s="135"/>
      <c r="J711" s="135"/>
      <c r="K711" s="135"/>
      <c r="L711" s="135"/>
      <c r="M711" s="135"/>
      <c r="N711" s="135"/>
    </row>
    <row r="712" spans="4:14" x14ac:dyDescent="0.3">
      <c r="D712" s="135"/>
      <c r="E712" s="135"/>
      <c r="F712" s="135"/>
      <c r="G712" s="135"/>
      <c r="H712" s="135"/>
      <c r="I712" s="135"/>
      <c r="J712" s="135"/>
      <c r="K712" s="135"/>
      <c r="L712" s="135"/>
      <c r="M712" s="135"/>
      <c r="N712" s="135"/>
    </row>
    <row r="713" spans="4:14" x14ac:dyDescent="0.3">
      <c r="D713" s="135"/>
      <c r="E713" s="135"/>
      <c r="F713" s="135"/>
      <c r="G713" s="135"/>
      <c r="H713" s="135"/>
      <c r="I713" s="135"/>
      <c r="J713" s="135"/>
      <c r="K713" s="135"/>
      <c r="L713" s="135"/>
      <c r="M713" s="135"/>
      <c r="N713" s="135"/>
    </row>
    <row r="714" spans="4:14" x14ac:dyDescent="0.3">
      <c r="D714" s="135"/>
      <c r="E714" s="135"/>
      <c r="F714" s="135"/>
      <c r="G714" s="135"/>
      <c r="H714" s="135"/>
      <c r="I714" s="135"/>
      <c r="J714" s="135"/>
      <c r="K714" s="135"/>
      <c r="L714" s="135"/>
      <c r="M714" s="135"/>
      <c r="N714" s="135"/>
    </row>
    <row r="715" spans="4:14" x14ac:dyDescent="0.3">
      <c r="D715" s="135"/>
      <c r="E715" s="135"/>
      <c r="F715" s="135"/>
      <c r="G715" s="135"/>
      <c r="H715" s="135"/>
      <c r="I715" s="135"/>
      <c r="J715" s="135"/>
      <c r="K715" s="135"/>
      <c r="L715" s="135"/>
      <c r="M715" s="135"/>
      <c r="N715" s="135"/>
    </row>
    <row r="716" spans="4:14" x14ac:dyDescent="0.3">
      <c r="D716" s="135"/>
      <c r="E716" s="135"/>
      <c r="F716" s="135"/>
      <c r="G716" s="135"/>
      <c r="H716" s="135"/>
      <c r="I716" s="135"/>
      <c r="J716" s="135"/>
      <c r="K716" s="135"/>
      <c r="L716" s="135"/>
      <c r="M716" s="135"/>
      <c r="N716" s="135"/>
    </row>
    <row r="717" spans="4:14" x14ac:dyDescent="0.3">
      <c r="D717" s="135"/>
      <c r="E717" s="135"/>
      <c r="F717" s="135"/>
      <c r="G717" s="135"/>
      <c r="H717" s="135"/>
      <c r="I717" s="135"/>
      <c r="J717" s="135"/>
      <c r="K717" s="135"/>
      <c r="L717" s="135"/>
      <c r="M717" s="135"/>
      <c r="N717" s="135"/>
    </row>
    <row r="718" spans="4:14" x14ac:dyDescent="0.3">
      <c r="D718" s="135"/>
      <c r="E718" s="135"/>
      <c r="F718" s="135"/>
      <c r="G718" s="135"/>
      <c r="H718" s="135"/>
      <c r="I718" s="135"/>
      <c r="J718" s="135"/>
      <c r="K718" s="135"/>
      <c r="L718" s="135"/>
      <c r="M718" s="135"/>
      <c r="N718" s="135"/>
    </row>
    <row r="719" spans="4:14" x14ac:dyDescent="0.3">
      <c r="D719" s="135"/>
      <c r="E719" s="135"/>
      <c r="F719" s="135"/>
      <c r="G719" s="135"/>
      <c r="H719" s="135"/>
      <c r="I719" s="135"/>
      <c r="J719" s="135"/>
      <c r="K719" s="135"/>
      <c r="L719" s="135"/>
      <c r="M719" s="135"/>
      <c r="N719" s="135"/>
    </row>
    <row r="720" spans="4:14" x14ac:dyDescent="0.3">
      <c r="D720" s="135"/>
      <c r="E720" s="135"/>
      <c r="F720" s="135"/>
      <c r="G720" s="135"/>
      <c r="H720" s="135"/>
      <c r="I720" s="135"/>
      <c r="J720" s="135"/>
      <c r="K720" s="135"/>
      <c r="L720" s="135"/>
      <c r="M720" s="135"/>
      <c r="N720" s="135"/>
    </row>
    <row r="721" spans="4:14" x14ac:dyDescent="0.3">
      <c r="D721" s="135"/>
      <c r="E721" s="135"/>
      <c r="F721" s="135"/>
      <c r="G721" s="135"/>
      <c r="H721" s="135"/>
      <c r="I721" s="135"/>
      <c r="J721" s="135"/>
      <c r="K721" s="135"/>
      <c r="L721" s="135"/>
      <c r="M721" s="135"/>
      <c r="N721" s="135"/>
    </row>
    <row r="722" spans="4:14" x14ac:dyDescent="0.3">
      <c r="D722" s="135"/>
      <c r="E722" s="135"/>
      <c r="F722" s="135"/>
      <c r="G722" s="135"/>
      <c r="H722" s="135"/>
      <c r="I722" s="135"/>
      <c r="J722" s="135"/>
      <c r="K722" s="135"/>
      <c r="L722" s="135"/>
      <c r="M722" s="135"/>
      <c r="N722" s="135"/>
    </row>
    <row r="723" spans="4:14" x14ac:dyDescent="0.3">
      <c r="D723" s="135"/>
      <c r="E723" s="135"/>
      <c r="F723" s="135"/>
      <c r="G723" s="135"/>
      <c r="H723" s="135"/>
      <c r="I723" s="135"/>
      <c r="J723" s="135"/>
      <c r="K723" s="135"/>
      <c r="L723" s="135"/>
      <c r="M723" s="135"/>
      <c r="N723" s="135"/>
    </row>
    <row r="724" spans="4:14" x14ac:dyDescent="0.3">
      <c r="D724" s="135"/>
      <c r="E724" s="135"/>
      <c r="F724" s="135"/>
      <c r="G724" s="135"/>
      <c r="H724" s="135"/>
      <c r="I724" s="135"/>
      <c r="J724" s="135"/>
      <c r="K724" s="135"/>
      <c r="L724" s="135"/>
      <c r="M724" s="135"/>
      <c r="N724" s="135"/>
    </row>
    <row r="725" spans="4:14" x14ac:dyDescent="0.3">
      <c r="D725" s="135"/>
      <c r="E725" s="135"/>
      <c r="F725" s="135"/>
      <c r="G725" s="135"/>
      <c r="H725" s="135"/>
      <c r="I725" s="135"/>
      <c r="J725" s="135"/>
      <c r="K725" s="135"/>
      <c r="L725" s="135"/>
      <c r="M725" s="135"/>
      <c r="N725" s="135"/>
    </row>
    <row r="726" spans="4:14" x14ac:dyDescent="0.3">
      <c r="D726" s="135"/>
      <c r="E726" s="135"/>
      <c r="F726" s="135"/>
      <c r="G726" s="135"/>
      <c r="H726" s="135"/>
      <c r="I726" s="135"/>
      <c r="J726" s="135"/>
      <c r="K726" s="135"/>
      <c r="L726" s="135"/>
      <c r="M726" s="135"/>
      <c r="N726" s="135"/>
    </row>
    <row r="727" spans="4:14" x14ac:dyDescent="0.3">
      <c r="D727" s="135"/>
      <c r="E727" s="135"/>
      <c r="F727" s="135"/>
      <c r="G727" s="135"/>
      <c r="H727" s="135"/>
      <c r="I727" s="135"/>
      <c r="J727" s="135"/>
      <c r="K727" s="135"/>
      <c r="L727" s="135"/>
      <c r="M727" s="135"/>
      <c r="N727" s="135"/>
    </row>
    <row r="728" spans="4:14" x14ac:dyDescent="0.3">
      <c r="D728" s="135"/>
      <c r="E728" s="135"/>
      <c r="F728" s="135"/>
      <c r="G728" s="135"/>
      <c r="H728" s="135"/>
      <c r="I728" s="135"/>
      <c r="J728" s="135"/>
      <c r="K728" s="135"/>
      <c r="L728" s="135"/>
      <c r="M728" s="135"/>
      <c r="N728" s="135"/>
    </row>
    <row r="729" spans="4:14" x14ac:dyDescent="0.3">
      <c r="D729" s="135"/>
      <c r="E729" s="135"/>
      <c r="F729" s="135"/>
      <c r="G729" s="135"/>
      <c r="H729" s="135"/>
      <c r="I729" s="135"/>
      <c r="J729" s="135"/>
      <c r="K729" s="135"/>
      <c r="L729" s="135"/>
      <c r="M729" s="135"/>
      <c r="N729" s="135"/>
    </row>
    <row r="730" spans="4:14" x14ac:dyDescent="0.3">
      <c r="D730" s="135"/>
      <c r="E730" s="135"/>
      <c r="F730" s="135"/>
      <c r="G730" s="135"/>
      <c r="H730" s="135"/>
      <c r="I730" s="135"/>
      <c r="J730" s="135"/>
      <c r="K730" s="135"/>
      <c r="L730" s="135"/>
      <c r="M730" s="135"/>
      <c r="N730" s="135"/>
    </row>
    <row r="731" spans="4:14" x14ac:dyDescent="0.3">
      <c r="D731" s="135"/>
      <c r="E731" s="135"/>
      <c r="F731" s="135"/>
      <c r="G731" s="135"/>
      <c r="H731" s="135"/>
      <c r="I731" s="135"/>
      <c r="J731" s="135"/>
      <c r="K731" s="135"/>
      <c r="L731" s="135"/>
      <c r="M731" s="135"/>
      <c r="N731" s="135"/>
    </row>
    <row r="732" spans="4:14" x14ac:dyDescent="0.3">
      <c r="D732" s="135"/>
      <c r="E732" s="135"/>
      <c r="F732" s="135"/>
      <c r="G732" s="135"/>
      <c r="H732" s="135"/>
      <c r="I732" s="135"/>
      <c r="J732" s="135"/>
      <c r="K732" s="135"/>
      <c r="L732" s="135"/>
      <c r="M732" s="135"/>
      <c r="N732" s="135"/>
    </row>
    <row r="733" spans="4:14" x14ac:dyDescent="0.3">
      <c r="D733" s="135"/>
      <c r="E733" s="135"/>
      <c r="F733" s="135"/>
      <c r="G733" s="135"/>
      <c r="H733" s="135"/>
      <c r="I733" s="135"/>
      <c r="J733" s="135"/>
      <c r="K733" s="135"/>
      <c r="L733" s="135"/>
      <c r="M733" s="135"/>
      <c r="N733" s="135"/>
    </row>
    <row r="734" spans="4:14" x14ac:dyDescent="0.3">
      <c r="D734" s="135"/>
      <c r="E734" s="135"/>
      <c r="F734" s="135"/>
      <c r="G734" s="135"/>
      <c r="H734" s="135"/>
      <c r="I734" s="135"/>
      <c r="J734" s="135"/>
      <c r="K734" s="135"/>
      <c r="L734" s="135"/>
      <c r="M734" s="135"/>
      <c r="N734" s="135"/>
    </row>
    <row r="735" spans="4:14" x14ac:dyDescent="0.3">
      <c r="D735" s="135"/>
      <c r="E735" s="135"/>
      <c r="F735" s="135"/>
      <c r="G735" s="135"/>
      <c r="H735" s="135"/>
      <c r="I735" s="135"/>
      <c r="J735" s="135"/>
      <c r="K735" s="135"/>
      <c r="L735" s="135"/>
      <c r="M735" s="135"/>
      <c r="N735" s="135"/>
    </row>
    <row r="736" spans="4:14" x14ac:dyDescent="0.3">
      <c r="D736" s="135"/>
      <c r="E736" s="135"/>
      <c r="F736" s="135"/>
      <c r="G736" s="135"/>
      <c r="H736" s="135"/>
      <c r="I736" s="135"/>
      <c r="J736" s="135"/>
      <c r="K736" s="135"/>
      <c r="L736" s="135"/>
      <c r="M736" s="135"/>
      <c r="N736" s="135"/>
    </row>
    <row r="737" spans="4:14" x14ac:dyDescent="0.3">
      <c r="D737" s="135"/>
      <c r="E737" s="135"/>
      <c r="F737" s="135"/>
      <c r="G737" s="135"/>
      <c r="H737" s="135"/>
      <c r="I737" s="135"/>
      <c r="J737" s="135"/>
      <c r="K737" s="135"/>
      <c r="L737" s="135"/>
      <c r="M737" s="135"/>
      <c r="N737" s="135"/>
    </row>
    <row r="738" spans="4:14" x14ac:dyDescent="0.3">
      <c r="D738" s="135"/>
      <c r="E738" s="135"/>
      <c r="F738" s="135"/>
      <c r="G738" s="135"/>
      <c r="H738" s="135"/>
      <c r="I738" s="135"/>
      <c r="J738" s="135"/>
      <c r="K738" s="135"/>
      <c r="L738" s="135"/>
      <c r="M738" s="135"/>
      <c r="N738" s="135"/>
    </row>
    <row r="739" spans="4:14" x14ac:dyDescent="0.3">
      <c r="D739" s="135"/>
      <c r="E739" s="135"/>
      <c r="F739" s="135"/>
      <c r="G739" s="135"/>
      <c r="H739" s="135"/>
      <c r="I739" s="135"/>
      <c r="J739" s="135"/>
      <c r="K739" s="135"/>
      <c r="L739" s="135"/>
      <c r="M739" s="135"/>
      <c r="N739" s="135"/>
    </row>
    <row r="740" spans="4:14" x14ac:dyDescent="0.3">
      <c r="D740" s="135"/>
      <c r="E740" s="135"/>
      <c r="F740" s="135"/>
      <c r="G740" s="135"/>
      <c r="H740" s="135"/>
      <c r="I740" s="135"/>
      <c r="J740" s="135"/>
      <c r="K740" s="135"/>
      <c r="L740" s="135"/>
      <c r="M740" s="135"/>
      <c r="N740" s="135"/>
    </row>
    <row r="741" spans="4:14" x14ac:dyDescent="0.3">
      <c r="D741" s="135"/>
      <c r="E741" s="135"/>
      <c r="F741" s="135"/>
      <c r="G741" s="135"/>
      <c r="H741" s="135"/>
      <c r="I741" s="135"/>
      <c r="J741" s="135"/>
      <c r="K741" s="135"/>
      <c r="L741" s="135"/>
      <c r="M741" s="135"/>
      <c r="N741" s="135"/>
    </row>
    <row r="742" spans="4:14" x14ac:dyDescent="0.3">
      <c r="D742" s="135"/>
      <c r="E742" s="135"/>
      <c r="F742" s="135"/>
      <c r="G742" s="135"/>
      <c r="H742" s="135"/>
      <c r="I742" s="135"/>
      <c r="J742" s="135"/>
      <c r="K742" s="135"/>
      <c r="L742" s="135"/>
      <c r="M742" s="135"/>
      <c r="N742" s="135"/>
    </row>
    <row r="743" spans="4:14" x14ac:dyDescent="0.3">
      <c r="D743" s="135"/>
      <c r="E743" s="135"/>
      <c r="F743" s="135"/>
      <c r="G743" s="135"/>
      <c r="H743" s="135"/>
      <c r="I743" s="135"/>
      <c r="J743" s="135"/>
      <c r="K743" s="135"/>
      <c r="L743" s="135"/>
      <c r="M743" s="135"/>
      <c r="N743" s="135"/>
    </row>
    <row r="744" spans="4:14" x14ac:dyDescent="0.3">
      <c r="D744" s="135"/>
      <c r="E744" s="135"/>
      <c r="F744" s="135"/>
      <c r="G744" s="135"/>
      <c r="H744" s="135"/>
      <c r="I744" s="135"/>
      <c r="J744" s="135"/>
      <c r="K744" s="135"/>
      <c r="L744" s="135"/>
      <c r="M744" s="135"/>
      <c r="N744" s="135"/>
    </row>
    <row r="745" spans="4:14" x14ac:dyDescent="0.3">
      <c r="D745" s="135"/>
      <c r="E745" s="135"/>
      <c r="F745" s="135"/>
      <c r="G745" s="135"/>
      <c r="H745" s="135"/>
      <c r="I745" s="135"/>
      <c r="J745" s="135"/>
      <c r="K745" s="135"/>
      <c r="L745" s="135"/>
      <c r="M745" s="135"/>
      <c r="N745" s="135"/>
    </row>
    <row r="746" spans="4:14" x14ac:dyDescent="0.3">
      <c r="D746" s="135"/>
      <c r="E746" s="135"/>
      <c r="F746" s="135"/>
      <c r="G746" s="135"/>
      <c r="H746" s="135"/>
      <c r="I746" s="135"/>
      <c r="J746" s="135"/>
      <c r="K746" s="135"/>
      <c r="L746" s="135"/>
      <c r="M746" s="135"/>
      <c r="N746" s="135"/>
    </row>
    <row r="747" spans="4:14" x14ac:dyDescent="0.3">
      <c r="D747" s="135"/>
      <c r="E747" s="135"/>
      <c r="F747" s="135"/>
      <c r="G747" s="135"/>
      <c r="H747" s="135"/>
      <c r="I747" s="135"/>
      <c r="J747" s="135"/>
      <c r="K747" s="135"/>
      <c r="L747" s="135"/>
      <c r="M747" s="135"/>
      <c r="N747" s="135"/>
    </row>
    <row r="748" spans="4:14" x14ac:dyDescent="0.3">
      <c r="D748" s="135"/>
      <c r="E748" s="135"/>
      <c r="F748" s="135"/>
      <c r="G748" s="135"/>
      <c r="H748" s="135"/>
      <c r="I748" s="135"/>
      <c r="J748" s="135"/>
      <c r="K748" s="135"/>
      <c r="L748" s="135"/>
      <c r="M748" s="135"/>
      <c r="N748" s="135"/>
    </row>
    <row r="749" spans="4:14" x14ac:dyDescent="0.3">
      <c r="D749" s="135"/>
      <c r="E749" s="135"/>
      <c r="F749" s="135"/>
      <c r="G749" s="135"/>
      <c r="H749" s="135"/>
      <c r="I749" s="135"/>
      <c r="J749" s="135"/>
      <c r="K749" s="135"/>
      <c r="L749" s="135"/>
      <c r="M749" s="135"/>
      <c r="N749" s="135"/>
    </row>
    <row r="750" spans="4:14" x14ac:dyDescent="0.3">
      <c r="D750" s="135"/>
      <c r="E750" s="135"/>
      <c r="F750" s="135"/>
      <c r="G750" s="135"/>
      <c r="H750" s="135"/>
      <c r="I750" s="135"/>
      <c r="J750" s="135"/>
      <c r="K750" s="135"/>
      <c r="L750" s="135"/>
      <c r="M750" s="135"/>
      <c r="N750" s="135"/>
    </row>
    <row r="751" spans="4:14" x14ac:dyDescent="0.3">
      <c r="D751" s="135"/>
      <c r="E751" s="135"/>
      <c r="F751" s="135"/>
      <c r="G751" s="135"/>
      <c r="H751" s="135"/>
      <c r="I751" s="135"/>
      <c r="J751" s="135"/>
      <c r="K751" s="135"/>
      <c r="L751" s="135"/>
      <c r="M751" s="135"/>
      <c r="N751" s="135"/>
    </row>
    <row r="752" spans="4:14" x14ac:dyDescent="0.3">
      <c r="D752" s="135"/>
      <c r="E752" s="135"/>
      <c r="F752" s="135"/>
      <c r="G752" s="135"/>
      <c r="H752" s="135"/>
      <c r="I752" s="135"/>
      <c r="J752" s="135"/>
      <c r="K752" s="135"/>
      <c r="L752" s="135"/>
      <c r="M752" s="135"/>
      <c r="N752" s="135"/>
    </row>
    <row r="753" spans="4:14" x14ac:dyDescent="0.3">
      <c r="D753" s="135"/>
      <c r="E753" s="135"/>
      <c r="F753" s="135"/>
      <c r="G753" s="135"/>
      <c r="H753" s="135"/>
      <c r="I753" s="135"/>
      <c r="J753" s="135"/>
      <c r="K753" s="135"/>
      <c r="L753" s="135"/>
      <c r="M753" s="135"/>
      <c r="N753" s="135"/>
    </row>
    <row r="754" spans="4:14" x14ac:dyDescent="0.3">
      <c r="D754" s="135"/>
      <c r="E754" s="135"/>
      <c r="F754" s="135"/>
      <c r="G754" s="135"/>
      <c r="H754" s="135"/>
      <c r="I754" s="135"/>
      <c r="J754" s="135"/>
      <c r="K754" s="135"/>
      <c r="L754" s="135"/>
      <c r="M754" s="135"/>
      <c r="N754" s="135"/>
    </row>
    <row r="755" spans="4:14" x14ac:dyDescent="0.3">
      <c r="D755" s="135"/>
      <c r="E755" s="135"/>
      <c r="F755" s="135"/>
      <c r="G755" s="135"/>
      <c r="H755" s="135"/>
      <c r="I755" s="135"/>
      <c r="J755" s="135"/>
      <c r="K755" s="135"/>
      <c r="L755" s="135"/>
      <c r="M755" s="135"/>
      <c r="N755" s="135"/>
    </row>
    <row r="756" spans="4:14" x14ac:dyDescent="0.3">
      <c r="D756" s="135"/>
      <c r="E756" s="135"/>
      <c r="F756" s="135"/>
      <c r="G756" s="135"/>
      <c r="H756" s="135"/>
      <c r="I756" s="135"/>
      <c r="J756" s="135"/>
      <c r="K756" s="135"/>
      <c r="L756" s="135"/>
      <c r="M756" s="135"/>
      <c r="N756" s="135"/>
    </row>
    <row r="757" spans="4:14" x14ac:dyDescent="0.3">
      <c r="D757" s="135"/>
      <c r="E757" s="135"/>
      <c r="F757" s="135"/>
      <c r="G757" s="135"/>
      <c r="H757" s="135"/>
      <c r="I757" s="135"/>
      <c r="J757" s="135"/>
      <c r="K757" s="135"/>
      <c r="L757" s="135"/>
      <c r="M757" s="135"/>
      <c r="N757" s="135"/>
    </row>
    <row r="758" spans="4:14" x14ac:dyDescent="0.3">
      <c r="D758" s="135"/>
      <c r="E758" s="135"/>
      <c r="F758" s="135"/>
      <c r="G758" s="135"/>
      <c r="H758" s="135"/>
      <c r="I758" s="135"/>
      <c r="J758" s="135"/>
      <c r="K758" s="135"/>
      <c r="L758" s="135"/>
      <c r="M758" s="135"/>
      <c r="N758" s="135"/>
    </row>
    <row r="759" spans="4:14" x14ac:dyDescent="0.3">
      <c r="D759" s="135"/>
      <c r="E759" s="135"/>
      <c r="F759" s="135"/>
      <c r="G759" s="135"/>
      <c r="H759" s="135"/>
      <c r="I759" s="135"/>
      <c r="J759" s="135"/>
      <c r="K759" s="135"/>
      <c r="L759" s="135"/>
      <c r="M759" s="135"/>
      <c r="N759" s="135"/>
    </row>
    <row r="760" spans="4:14" x14ac:dyDescent="0.3">
      <c r="D760" s="135"/>
      <c r="E760" s="135"/>
      <c r="F760" s="135"/>
      <c r="G760" s="135"/>
      <c r="H760" s="135"/>
      <c r="I760" s="135"/>
      <c r="J760" s="135"/>
      <c r="K760" s="135"/>
      <c r="L760" s="135"/>
      <c r="M760" s="135"/>
      <c r="N760" s="135"/>
    </row>
    <row r="761" spans="4:14" x14ac:dyDescent="0.3">
      <c r="D761" s="135"/>
      <c r="E761" s="135"/>
      <c r="F761" s="135"/>
      <c r="G761" s="135"/>
      <c r="H761" s="135"/>
      <c r="I761" s="135"/>
      <c r="J761" s="135"/>
      <c r="K761" s="135"/>
      <c r="L761" s="135"/>
      <c r="M761" s="135"/>
      <c r="N761" s="135"/>
    </row>
    <row r="762" spans="4:14" x14ac:dyDescent="0.3">
      <c r="D762" s="135"/>
      <c r="E762" s="135"/>
      <c r="F762" s="135"/>
      <c r="G762" s="135"/>
      <c r="H762" s="135"/>
      <c r="I762" s="135"/>
      <c r="J762" s="135"/>
      <c r="K762" s="135"/>
      <c r="L762" s="135"/>
      <c r="M762" s="135"/>
      <c r="N762" s="135"/>
    </row>
    <row r="763" spans="4:14" x14ac:dyDescent="0.3">
      <c r="D763" s="135"/>
      <c r="E763" s="135"/>
      <c r="F763" s="135"/>
      <c r="G763" s="135"/>
      <c r="H763" s="135"/>
      <c r="I763" s="135"/>
      <c r="J763" s="135"/>
      <c r="K763" s="135"/>
      <c r="L763" s="135"/>
      <c r="M763" s="135"/>
      <c r="N763" s="135"/>
    </row>
    <row r="764" spans="4:14" x14ac:dyDescent="0.3">
      <c r="D764" s="135"/>
      <c r="E764" s="135"/>
      <c r="F764" s="135"/>
      <c r="G764" s="135"/>
      <c r="H764" s="135"/>
      <c r="I764" s="135"/>
      <c r="J764" s="135"/>
      <c r="K764" s="135"/>
      <c r="L764" s="135"/>
      <c r="M764" s="135"/>
      <c r="N764" s="135"/>
    </row>
    <row r="765" spans="4:14" x14ac:dyDescent="0.3">
      <c r="D765" s="135"/>
      <c r="E765" s="135"/>
      <c r="F765" s="135"/>
      <c r="G765" s="135"/>
      <c r="H765" s="135"/>
      <c r="I765" s="135"/>
      <c r="J765" s="135"/>
      <c r="K765" s="135"/>
      <c r="L765" s="135"/>
      <c r="M765" s="135"/>
      <c r="N765" s="135"/>
    </row>
    <row r="766" spans="4:14" x14ac:dyDescent="0.3">
      <c r="D766" s="135"/>
      <c r="E766" s="135"/>
      <c r="F766" s="135"/>
      <c r="G766" s="135"/>
      <c r="H766" s="135"/>
      <c r="I766" s="135"/>
      <c r="J766" s="135"/>
      <c r="K766" s="135"/>
      <c r="L766" s="135"/>
      <c r="M766" s="135"/>
      <c r="N766" s="135"/>
    </row>
    <row r="767" spans="4:14" x14ac:dyDescent="0.3">
      <c r="D767" s="135"/>
      <c r="E767" s="135"/>
      <c r="F767" s="135"/>
      <c r="G767" s="135"/>
      <c r="H767" s="135"/>
      <c r="I767" s="135"/>
      <c r="J767" s="135"/>
      <c r="K767" s="135"/>
      <c r="L767" s="135"/>
      <c r="M767" s="135"/>
      <c r="N767" s="135"/>
    </row>
    <row r="768" spans="4:14" x14ac:dyDescent="0.3">
      <c r="D768" s="135"/>
      <c r="E768" s="135"/>
      <c r="F768" s="135"/>
      <c r="G768" s="135"/>
      <c r="H768" s="135"/>
      <c r="I768" s="135"/>
      <c r="J768" s="135"/>
      <c r="K768" s="135"/>
      <c r="L768" s="135"/>
      <c r="M768" s="135"/>
      <c r="N768" s="135"/>
    </row>
    <row r="769" spans="4:14" x14ac:dyDescent="0.3">
      <c r="D769" s="135"/>
      <c r="E769" s="135"/>
      <c r="F769" s="135"/>
      <c r="G769" s="135"/>
      <c r="H769" s="135"/>
      <c r="I769" s="135"/>
      <c r="J769" s="135"/>
      <c r="K769" s="135"/>
      <c r="L769" s="135"/>
      <c r="M769" s="135"/>
      <c r="N769" s="135"/>
    </row>
    <row r="770" spans="4:14" x14ac:dyDescent="0.3">
      <c r="D770" s="135"/>
      <c r="E770" s="135"/>
      <c r="F770" s="135"/>
      <c r="G770" s="135"/>
      <c r="H770" s="135"/>
      <c r="I770" s="135"/>
      <c r="J770" s="135"/>
      <c r="K770" s="135"/>
      <c r="L770" s="135"/>
      <c r="M770" s="135"/>
      <c r="N770" s="135"/>
    </row>
    <row r="771" spans="4:14" x14ac:dyDescent="0.3">
      <c r="D771" s="135"/>
      <c r="E771" s="135"/>
      <c r="F771" s="135"/>
      <c r="G771" s="135"/>
      <c r="H771" s="135"/>
      <c r="I771" s="135"/>
      <c r="J771" s="135"/>
      <c r="K771" s="135"/>
      <c r="L771" s="135"/>
      <c r="M771" s="135"/>
      <c r="N771" s="135"/>
    </row>
    <row r="772" spans="4:14" x14ac:dyDescent="0.3">
      <c r="D772" s="135"/>
      <c r="E772" s="135"/>
      <c r="F772" s="135"/>
      <c r="G772" s="135"/>
      <c r="H772" s="135"/>
      <c r="I772" s="135"/>
      <c r="J772" s="135"/>
      <c r="K772" s="135"/>
      <c r="L772" s="135"/>
      <c r="M772" s="135"/>
      <c r="N772" s="135"/>
    </row>
    <row r="773" spans="4:14" x14ac:dyDescent="0.3">
      <c r="D773" s="135"/>
      <c r="E773" s="135"/>
      <c r="F773" s="135"/>
      <c r="G773" s="135"/>
      <c r="H773" s="135"/>
      <c r="I773" s="135"/>
      <c r="J773" s="135"/>
      <c r="K773" s="135"/>
      <c r="L773" s="135"/>
      <c r="M773" s="135"/>
      <c r="N773" s="135"/>
    </row>
    <row r="774" spans="4:14" x14ac:dyDescent="0.3">
      <c r="D774" s="135"/>
      <c r="E774" s="135"/>
      <c r="F774" s="135"/>
      <c r="G774" s="135"/>
      <c r="H774" s="135"/>
      <c r="I774" s="135"/>
      <c r="J774" s="135"/>
      <c r="K774" s="135"/>
      <c r="L774" s="135"/>
      <c r="M774" s="135"/>
      <c r="N774" s="135"/>
    </row>
    <row r="775" spans="4:14" x14ac:dyDescent="0.3">
      <c r="D775" s="135"/>
      <c r="E775" s="135"/>
      <c r="F775" s="135"/>
      <c r="G775" s="135"/>
      <c r="H775" s="135"/>
      <c r="I775" s="135"/>
      <c r="J775" s="135"/>
      <c r="K775" s="135"/>
      <c r="L775" s="135"/>
      <c r="M775" s="135"/>
      <c r="N775" s="135"/>
    </row>
    <row r="776" spans="4:14" x14ac:dyDescent="0.3">
      <c r="D776" s="135"/>
      <c r="E776" s="135"/>
      <c r="F776" s="135"/>
      <c r="G776" s="135"/>
      <c r="H776" s="135"/>
      <c r="I776" s="135"/>
      <c r="J776" s="135"/>
      <c r="K776" s="135"/>
      <c r="L776" s="135"/>
      <c r="M776" s="135"/>
      <c r="N776" s="135"/>
    </row>
    <row r="777" spans="4:14" x14ac:dyDescent="0.3">
      <c r="D777" s="135"/>
      <c r="E777" s="135"/>
      <c r="F777" s="135"/>
      <c r="G777" s="135"/>
      <c r="H777" s="135"/>
      <c r="I777" s="135"/>
      <c r="J777" s="135"/>
      <c r="K777" s="135"/>
      <c r="L777" s="135"/>
      <c r="M777" s="135"/>
      <c r="N777" s="135"/>
    </row>
    <row r="778" spans="4:14" x14ac:dyDescent="0.3">
      <c r="D778" s="135"/>
      <c r="E778" s="135"/>
      <c r="F778" s="135"/>
      <c r="G778" s="135"/>
      <c r="H778" s="135"/>
      <c r="I778" s="135"/>
      <c r="J778" s="135"/>
      <c r="K778" s="135"/>
      <c r="L778" s="135"/>
      <c r="M778" s="135"/>
      <c r="N778" s="135"/>
    </row>
    <row r="779" spans="4:14" x14ac:dyDescent="0.3">
      <c r="D779" s="135"/>
      <c r="E779" s="135"/>
      <c r="F779" s="135"/>
      <c r="G779" s="135"/>
      <c r="H779" s="135"/>
      <c r="I779" s="135"/>
      <c r="J779" s="135"/>
      <c r="K779" s="135"/>
      <c r="L779" s="135"/>
      <c r="M779" s="135"/>
      <c r="N779" s="135"/>
    </row>
    <row r="780" spans="4:14" x14ac:dyDescent="0.3">
      <c r="D780" s="135"/>
      <c r="E780" s="135"/>
      <c r="F780" s="135"/>
      <c r="G780" s="135"/>
      <c r="H780" s="135"/>
      <c r="I780" s="135"/>
      <c r="J780" s="135"/>
      <c r="K780" s="135"/>
      <c r="L780" s="135"/>
      <c r="M780" s="135"/>
      <c r="N780" s="135"/>
    </row>
    <row r="781" spans="4:14" x14ac:dyDescent="0.3">
      <c r="D781" s="135"/>
      <c r="E781" s="135"/>
      <c r="F781" s="135"/>
      <c r="G781" s="135"/>
      <c r="H781" s="135"/>
      <c r="I781" s="135"/>
      <c r="J781" s="135"/>
      <c r="K781" s="135"/>
      <c r="L781" s="135"/>
      <c r="M781" s="135"/>
      <c r="N781" s="135"/>
    </row>
    <row r="782" spans="4:14" x14ac:dyDescent="0.3">
      <c r="D782" s="135"/>
      <c r="E782" s="135"/>
      <c r="F782" s="135"/>
      <c r="G782" s="135"/>
      <c r="H782" s="135"/>
      <c r="I782" s="135"/>
      <c r="J782" s="135"/>
      <c r="K782" s="135"/>
      <c r="L782" s="135"/>
      <c r="M782" s="135"/>
      <c r="N782" s="135"/>
    </row>
    <row r="783" spans="4:14" x14ac:dyDescent="0.3">
      <c r="D783" s="135"/>
      <c r="E783" s="135"/>
      <c r="F783" s="135"/>
      <c r="G783" s="135"/>
      <c r="H783" s="135"/>
      <c r="I783" s="135"/>
      <c r="J783" s="135"/>
      <c r="K783" s="135"/>
      <c r="L783" s="135"/>
      <c r="M783" s="135"/>
      <c r="N783" s="135"/>
    </row>
    <row r="784" spans="4:14" x14ac:dyDescent="0.3">
      <c r="D784" s="135"/>
      <c r="E784" s="135"/>
      <c r="F784" s="135"/>
      <c r="G784" s="135"/>
      <c r="H784" s="135"/>
      <c r="I784" s="135"/>
      <c r="J784" s="135"/>
      <c r="K784" s="135"/>
      <c r="L784" s="135"/>
      <c r="M784" s="135"/>
      <c r="N784" s="135"/>
    </row>
    <row r="785" spans="4:14" x14ac:dyDescent="0.3">
      <c r="D785" s="135"/>
      <c r="E785" s="135"/>
      <c r="F785" s="135"/>
      <c r="G785" s="135"/>
      <c r="H785" s="135"/>
      <c r="I785" s="135"/>
      <c r="J785" s="135"/>
      <c r="K785" s="135"/>
      <c r="L785" s="135"/>
      <c r="M785" s="135"/>
      <c r="N785" s="135"/>
    </row>
    <row r="786" spans="4:14" x14ac:dyDescent="0.3">
      <c r="D786" s="135"/>
      <c r="E786" s="135"/>
      <c r="F786" s="135"/>
      <c r="G786" s="135"/>
      <c r="H786" s="135"/>
      <c r="I786" s="135"/>
      <c r="J786" s="135"/>
      <c r="K786" s="135"/>
      <c r="L786" s="135"/>
      <c r="M786" s="135"/>
      <c r="N786" s="135"/>
    </row>
    <row r="787" spans="4:14" x14ac:dyDescent="0.3">
      <c r="D787" s="135"/>
      <c r="E787" s="135"/>
      <c r="F787" s="135"/>
      <c r="G787" s="135"/>
      <c r="H787" s="135"/>
      <c r="I787" s="135"/>
      <c r="J787" s="135"/>
      <c r="K787" s="135"/>
      <c r="L787" s="135"/>
      <c r="M787" s="135"/>
      <c r="N787" s="135"/>
    </row>
    <row r="788" spans="4:14" x14ac:dyDescent="0.3">
      <c r="D788" s="135"/>
      <c r="E788" s="135"/>
      <c r="F788" s="135"/>
      <c r="G788" s="135"/>
      <c r="H788" s="135"/>
      <c r="I788" s="135"/>
      <c r="J788" s="135"/>
      <c r="K788" s="135"/>
      <c r="L788" s="135"/>
      <c r="M788" s="135"/>
      <c r="N788" s="135"/>
    </row>
    <row r="789" spans="4:14" x14ac:dyDescent="0.3">
      <c r="D789" s="135"/>
      <c r="E789" s="135"/>
      <c r="F789" s="135"/>
      <c r="G789" s="135"/>
      <c r="H789" s="135"/>
      <c r="I789" s="135"/>
      <c r="J789" s="135"/>
      <c r="K789" s="135"/>
      <c r="L789" s="135"/>
      <c r="M789" s="135"/>
      <c r="N789" s="135"/>
    </row>
    <row r="790" spans="4:14" x14ac:dyDescent="0.3">
      <c r="D790" s="135"/>
      <c r="E790" s="135"/>
      <c r="F790" s="135"/>
      <c r="G790" s="135"/>
      <c r="H790" s="135"/>
      <c r="I790" s="135"/>
      <c r="J790" s="135"/>
      <c r="K790" s="135"/>
      <c r="L790" s="135"/>
      <c r="M790" s="135"/>
      <c r="N790" s="135"/>
    </row>
    <row r="791" spans="4:14" x14ac:dyDescent="0.3">
      <c r="D791" s="135"/>
      <c r="E791" s="135"/>
      <c r="F791" s="135"/>
      <c r="G791" s="135"/>
      <c r="H791" s="135"/>
      <c r="I791" s="135"/>
      <c r="J791" s="135"/>
      <c r="K791" s="135"/>
      <c r="L791" s="135"/>
      <c r="M791" s="135"/>
      <c r="N791" s="135"/>
    </row>
    <row r="792" spans="4:14" x14ac:dyDescent="0.3">
      <c r="D792" s="135"/>
      <c r="E792" s="135"/>
      <c r="F792" s="135"/>
      <c r="G792" s="135"/>
      <c r="H792" s="135"/>
      <c r="I792" s="135"/>
      <c r="J792" s="135"/>
      <c r="K792" s="135"/>
      <c r="L792" s="135"/>
      <c r="M792" s="135"/>
      <c r="N792" s="135"/>
    </row>
    <row r="793" spans="4:14" x14ac:dyDescent="0.3">
      <c r="D793" s="135"/>
      <c r="E793" s="135"/>
      <c r="F793" s="135"/>
      <c r="G793" s="135"/>
      <c r="H793" s="135"/>
      <c r="I793" s="135"/>
      <c r="J793" s="135"/>
      <c r="K793" s="135"/>
      <c r="L793" s="135"/>
      <c r="M793" s="135"/>
      <c r="N793" s="135"/>
    </row>
    <row r="794" spans="4:14" x14ac:dyDescent="0.3">
      <c r="D794" s="135"/>
      <c r="E794" s="135"/>
      <c r="F794" s="135"/>
      <c r="G794" s="135"/>
      <c r="H794" s="135"/>
      <c r="I794" s="135"/>
      <c r="J794" s="135"/>
      <c r="K794" s="135"/>
      <c r="L794" s="135"/>
      <c r="M794" s="135"/>
      <c r="N794" s="135"/>
    </row>
    <row r="795" spans="4:14" x14ac:dyDescent="0.3">
      <c r="D795" s="135"/>
      <c r="E795" s="135"/>
      <c r="F795" s="135"/>
      <c r="G795" s="135"/>
      <c r="H795" s="135"/>
      <c r="I795" s="135"/>
      <c r="J795" s="135"/>
      <c r="K795" s="135"/>
      <c r="L795" s="135"/>
      <c r="M795" s="135"/>
      <c r="N795" s="135"/>
    </row>
    <row r="796" spans="4:14" x14ac:dyDescent="0.3">
      <c r="D796" s="135"/>
      <c r="E796" s="135"/>
      <c r="F796" s="135"/>
      <c r="G796" s="135"/>
      <c r="H796" s="135"/>
      <c r="I796" s="135"/>
      <c r="J796" s="135"/>
      <c r="K796" s="135"/>
      <c r="L796" s="135"/>
      <c r="M796" s="135"/>
      <c r="N796" s="135"/>
    </row>
    <row r="797" spans="4:14" x14ac:dyDescent="0.3">
      <c r="D797" s="135"/>
      <c r="E797" s="135"/>
      <c r="F797" s="135"/>
      <c r="G797" s="135"/>
      <c r="H797" s="135"/>
      <c r="I797" s="135"/>
      <c r="J797" s="135"/>
      <c r="K797" s="135"/>
      <c r="L797" s="135"/>
      <c r="M797" s="135"/>
      <c r="N797" s="135"/>
    </row>
    <row r="798" spans="4:14" x14ac:dyDescent="0.3">
      <c r="D798" s="135"/>
      <c r="E798" s="135"/>
      <c r="F798" s="135"/>
      <c r="G798" s="135"/>
      <c r="H798" s="135"/>
      <c r="I798" s="135"/>
      <c r="J798" s="135"/>
      <c r="K798" s="135"/>
      <c r="L798" s="135"/>
      <c r="M798" s="135"/>
      <c r="N798" s="135"/>
    </row>
    <row r="799" spans="4:14" x14ac:dyDescent="0.3">
      <c r="D799" s="135"/>
      <c r="E799" s="135"/>
      <c r="F799" s="135"/>
      <c r="G799" s="135"/>
      <c r="H799" s="135"/>
      <c r="I799" s="135"/>
      <c r="J799" s="135"/>
      <c r="K799" s="135"/>
      <c r="L799" s="135"/>
      <c r="M799" s="135"/>
      <c r="N799" s="135"/>
    </row>
    <row r="800" spans="4:14" x14ac:dyDescent="0.3">
      <c r="D800" s="135"/>
      <c r="E800" s="135"/>
      <c r="F800" s="135"/>
      <c r="G800" s="135"/>
      <c r="H800" s="135"/>
      <c r="I800" s="135"/>
      <c r="J800" s="135"/>
      <c r="K800" s="135"/>
      <c r="L800" s="135"/>
      <c r="M800" s="135"/>
      <c r="N800" s="135"/>
    </row>
    <row r="801" spans="4:14" x14ac:dyDescent="0.3">
      <c r="D801" s="135"/>
      <c r="E801" s="135"/>
      <c r="F801" s="135"/>
      <c r="G801" s="135"/>
      <c r="H801" s="135"/>
      <c r="I801" s="135"/>
      <c r="J801" s="135"/>
      <c r="K801" s="135"/>
      <c r="L801" s="135"/>
      <c r="M801" s="135"/>
      <c r="N801" s="135"/>
    </row>
    <row r="802" spans="4:14" x14ac:dyDescent="0.3">
      <c r="D802" s="135"/>
      <c r="E802" s="135"/>
      <c r="F802" s="135"/>
      <c r="G802" s="135"/>
      <c r="H802" s="135"/>
      <c r="I802" s="135"/>
      <c r="J802" s="135"/>
      <c r="K802" s="135"/>
      <c r="L802" s="135"/>
      <c r="M802" s="135"/>
      <c r="N802" s="135"/>
    </row>
    <row r="803" spans="4:14" x14ac:dyDescent="0.3">
      <c r="D803" s="135"/>
      <c r="E803" s="135"/>
      <c r="F803" s="135"/>
      <c r="G803" s="135"/>
      <c r="H803" s="135"/>
      <c r="I803" s="135"/>
      <c r="J803" s="135"/>
      <c r="K803" s="135"/>
      <c r="L803" s="135"/>
      <c r="M803" s="135"/>
      <c r="N803" s="135"/>
    </row>
    <row r="804" spans="4:14" x14ac:dyDescent="0.3">
      <c r="D804" s="135"/>
      <c r="E804" s="135"/>
      <c r="F804" s="135"/>
      <c r="G804" s="135"/>
      <c r="H804" s="135"/>
      <c r="I804" s="135"/>
      <c r="J804" s="135"/>
      <c r="K804" s="135"/>
      <c r="L804" s="135"/>
      <c r="M804" s="135"/>
      <c r="N804" s="135"/>
    </row>
    <row r="805" spans="4:14" x14ac:dyDescent="0.3">
      <c r="D805" s="135"/>
      <c r="E805" s="135"/>
      <c r="F805" s="135"/>
      <c r="G805" s="135"/>
      <c r="H805" s="135"/>
      <c r="I805" s="135"/>
      <c r="J805" s="135"/>
      <c r="K805" s="135"/>
      <c r="L805" s="135"/>
      <c r="M805" s="135"/>
      <c r="N805" s="135"/>
    </row>
    <row r="806" spans="4:14" x14ac:dyDescent="0.3">
      <c r="D806" s="135"/>
      <c r="E806" s="135"/>
      <c r="F806" s="135"/>
      <c r="G806" s="135"/>
      <c r="H806" s="135"/>
      <c r="I806" s="135"/>
      <c r="J806" s="135"/>
      <c r="K806" s="135"/>
      <c r="L806" s="135"/>
      <c r="M806" s="135"/>
      <c r="N806" s="135"/>
    </row>
    <row r="807" spans="4:14" x14ac:dyDescent="0.3">
      <c r="D807" s="135"/>
      <c r="E807" s="135"/>
      <c r="F807" s="135"/>
      <c r="G807" s="135"/>
      <c r="H807" s="135"/>
      <c r="I807" s="135"/>
      <c r="J807" s="135"/>
      <c r="K807" s="135"/>
      <c r="L807" s="135"/>
      <c r="M807" s="135"/>
      <c r="N807" s="135"/>
    </row>
    <row r="808" spans="4:14" x14ac:dyDescent="0.3">
      <c r="D808" s="135"/>
      <c r="E808" s="135"/>
      <c r="F808" s="135"/>
      <c r="G808" s="135"/>
      <c r="H808" s="135"/>
      <c r="I808" s="135"/>
      <c r="J808" s="135"/>
      <c r="K808" s="135"/>
      <c r="L808" s="135"/>
      <c r="M808" s="135"/>
      <c r="N808" s="135"/>
    </row>
    <row r="809" spans="4:14" x14ac:dyDescent="0.3">
      <c r="D809" s="135"/>
      <c r="E809" s="135"/>
      <c r="F809" s="135"/>
      <c r="G809" s="135"/>
      <c r="H809" s="135"/>
      <c r="I809" s="135"/>
      <c r="J809" s="135"/>
      <c r="K809" s="135"/>
      <c r="L809" s="135"/>
      <c r="M809" s="135"/>
      <c r="N809" s="135"/>
    </row>
    <row r="810" spans="4:14" x14ac:dyDescent="0.3">
      <c r="D810" s="135"/>
      <c r="E810" s="135"/>
      <c r="F810" s="135"/>
      <c r="G810" s="135"/>
      <c r="H810" s="135"/>
      <c r="I810" s="135"/>
      <c r="J810" s="135"/>
      <c r="K810" s="135"/>
      <c r="L810" s="135"/>
      <c r="M810" s="135"/>
      <c r="N810" s="135"/>
    </row>
    <row r="811" spans="4:14" x14ac:dyDescent="0.3">
      <c r="D811" s="135"/>
      <c r="E811" s="135"/>
      <c r="F811" s="135"/>
      <c r="G811" s="135"/>
      <c r="H811" s="135"/>
      <c r="I811" s="135"/>
      <c r="J811" s="135"/>
      <c r="K811" s="135"/>
      <c r="L811" s="135"/>
      <c r="M811" s="135"/>
      <c r="N811" s="135"/>
    </row>
    <row r="812" spans="4:14" x14ac:dyDescent="0.3">
      <c r="D812" s="135"/>
      <c r="E812" s="135"/>
      <c r="F812" s="135"/>
      <c r="G812" s="135"/>
      <c r="H812" s="135"/>
      <c r="I812" s="135"/>
      <c r="J812" s="135"/>
      <c r="K812" s="135"/>
      <c r="L812" s="135"/>
      <c r="M812" s="135"/>
      <c r="N812" s="135"/>
    </row>
    <row r="813" spans="4:14" x14ac:dyDescent="0.3">
      <c r="D813" s="135"/>
      <c r="E813" s="135"/>
      <c r="F813" s="135"/>
      <c r="G813" s="135"/>
      <c r="H813" s="135"/>
      <c r="I813" s="135"/>
      <c r="J813" s="135"/>
      <c r="K813" s="135"/>
      <c r="L813" s="135"/>
      <c r="M813" s="135"/>
      <c r="N813" s="135"/>
    </row>
    <row r="814" spans="4:14" x14ac:dyDescent="0.3">
      <c r="D814" s="135"/>
      <c r="E814" s="135"/>
      <c r="F814" s="135"/>
      <c r="G814" s="135"/>
      <c r="H814" s="135"/>
      <c r="I814" s="135"/>
      <c r="J814" s="135"/>
      <c r="K814" s="135"/>
      <c r="L814" s="135"/>
      <c r="M814" s="135"/>
      <c r="N814" s="135"/>
    </row>
    <row r="815" spans="4:14" x14ac:dyDescent="0.3">
      <c r="D815" s="135"/>
      <c r="E815" s="135"/>
      <c r="F815" s="135"/>
      <c r="G815" s="135"/>
      <c r="H815" s="135"/>
      <c r="I815" s="135"/>
      <c r="J815" s="135"/>
      <c r="K815" s="135"/>
      <c r="L815" s="135"/>
      <c r="M815" s="135"/>
      <c r="N815" s="135"/>
    </row>
    <row r="816" spans="4:14" x14ac:dyDescent="0.3">
      <c r="D816" s="135"/>
      <c r="E816" s="135"/>
      <c r="F816" s="135"/>
      <c r="G816" s="135"/>
      <c r="H816" s="135"/>
      <c r="I816" s="135"/>
      <c r="J816" s="135"/>
      <c r="K816" s="135"/>
      <c r="L816" s="135"/>
      <c r="M816" s="135"/>
      <c r="N816" s="135"/>
    </row>
    <row r="817" spans="4:14" x14ac:dyDescent="0.3">
      <c r="D817" s="135"/>
      <c r="E817" s="135"/>
      <c r="F817" s="135"/>
      <c r="G817" s="135"/>
      <c r="H817" s="135"/>
      <c r="I817" s="135"/>
      <c r="J817" s="135"/>
      <c r="K817" s="135"/>
      <c r="L817" s="135"/>
      <c r="M817" s="135"/>
      <c r="N817" s="135"/>
    </row>
    <row r="818" spans="4:14" x14ac:dyDescent="0.3">
      <c r="D818" s="135"/>
      <c r="E818" s="135"/>
      <c r="F818" s="135"/>
      <c r="G818" s="135"/>
      <c r="H818" s="135"/>
      <c r="I818" s="135"/>
      <c r="J818" s="135"/>
      <c r="K818" s="135"/>
      <c r="L818" s="135"/>
      <c r="M818" s="135"/>
      <c r="N818" s="135"/>
    </row>
    <row r="819" spans="4:14" x14ac:dyDescent="0.3">
      <c r="D819" s="135"/>
      <c r="E819" s="135"/>
      <c r="F819" s="135"/>
      <c r="G819" s="135"/>
      <c r="H819" s="135"/>
      <c r="I819" s="135"/>
      <c r="J819" s="135"/>
      <c r="K819" s="135"/>
      <c r="L819" s="135"/>
      <c r="M819" s="135"/>
      <c r="N819" s="135"/>
    </row>
    <row r="820" spans="4:14" x14ac:dyDescent="0.3">
      <c r="D820" s="135"/>
      <c r="E820" s="135"/>
      <c r="F820" s="135"/>
      <c r="G820" s="135"/>
      <c r="H820" s="135"/>
      <c r="I820" s="135"/>
      <c r="J820" s="135"/>
      <c r="K820" s="135"/>
      <c r="L820" s="135"/>
      <c r="M820" s="135"/>
      <c r="N820" s="135"/>
    </row>
    <row r="821" spans="4:14" x14ac:dyDescent="0.3">
      <c r="D821" s="135"/>
      <c r="E821" s="135"/>
      <c r="F821" s="135"/>
      <c r="G821" s="135"/>
      <c r="H821" s="135"/>
      <c r="I821" s="135"/>
      <c r="J821" s="135"/>
      <c r="K821" s="135"/>
      <c r="L821" s="135"/>
      <c r="M821" s="135"/>
      <c r="N821" s="135"/>
    </row>
    <row r="822" spans="4:14" x14ac:dyDescent="0.3">
      <c r="D822" s="135"/>
      <c r="E822" s="135"/>
      <c r="F822" s="135"/>
      <c r="G822" s="135"/>
      <c r="H822" s="135"/>
      <c r="I822" s="135"/>
      <c r="J822" s="135"/>
      <c r="K822" s="135"/>
      <c r="L822" s="135"/>
      <c r="M822" s="135"/>
      <c r="N822" s="135"/>
    </row>
    <row r="823" spans="4:14" x14ac:dyDescent="0.3">
      <c r="D823" s="135"/>
      <c r="E823" s="135"/>
      <c r="F823" s="135"/>
      <c r="G823" s="135"/>
      <c r="H823" s="135"/>
      <c r="I823" s="135"/>
      <c r="J823" s="135"/>
      <c r="K823" s="135"/>
      <c r="L823" s="135"/>
      <c r="M823" s="135"/>
      <c r="N823" s="135"/>
    </row>
    <row r="824" spans="4:14" x14ac:dyDescent="0.3">
      <c r="D824" s="135"/>
      <c r="E824" s="135"/>
      <c r="F824" s="135"/>
      <c r="G824" s="135"/>
      <c r="H824" s="135"/>
      <c r="I824" s="135"/>
      <c r="J824" s="135"/>
      <c r="K824" s="135"/>
      <c r="L824" s="135"/>
      <c r="M824" s="135"/>
      <c r="N824" s="135"/>
    </row>
    <row r="825" spans="4:14" x14ac:dyDescent="0.3">
      <c r="D825" s="135"/>
      <c r="E825" s="135"/>
      <c r="F825" s="135"/>
      <c r="G825" s="135"/>
      <c r="H825" s="135"/>
      <c r="I825" s="135"/>
      <c r="J825" s="135"/>
      <c r="K825" s="135"/>
      <c r="L825" s="135"/>
      <c r="M825" s="135"/>
      <c r="N825" s="135"/>
    </row>
    <row r="826" spans="4:14" x14ac:dyDescent="0.3">
      <c r="D826" s="135"/>
      <c r="E826" s="135"/>
      <c r="F826" s="135"/>
      <c r="G826" s="135"/>
      <c r="H826" s="135"/>
      <c r="I826" s="135"/>
      <c r="J826" s="135"/>
      <c r="K826" s="135"/>
      <c r="L826" s="135"/>
      <c r="M826" s="135"/>
      <c r="N826" s="135"/>
    </row>
    <row r="827" spans="4:14" x14ac:dyDescent="0.3">
      <c r="D827" s="135"/>
      <c r="E827" s="135"/>
      <c r="F827" s="135"/>
      <c r="G827" s="135"/>
      <c r="H827" s="135"/>
      <c r="I827" s="135"/>
      <c r="J827" s="135"/>
      <c r="K827" s="135"/>
      <c r="L827" s="135"/>
      <c r="M827" s="135"/>
      <c r="N827" s="135"/>
    </row>
    <row r="828" spans="4:14" x14ac:dyDescent="0.3">
      <c r="D828" s="135"/>
      <c r="E828" s="135"/>
      <c r="F828" s="135"/>
      <c r="G828" s="135"/>
      <c r="H828" s="135"/>
      <c r="I828" s="135"/>
      <c r="J828" s="135"/>
      <c r="K828" s="135"/>
      <c r="L828" s="135"/>
      <c r="M828" s="135"/>
      <c r="N828" s="135"/>
    </row>
    <row r="829" spans="4:14" x14ac:dyDescent="0.3">
      <c r="D829" s="135"/>
      <c r="E829" s="135"/>
      <c r="F829" s="135"/>
      <c r="G829" s="135"/>
      <c r="H829" s="135"/>
      <c r="I829" s="135"/>
      <c r="J829" s="135"/>
      <c r="K829" s="135"/>
      <c r="L829" s="135"/>
      <c r="M829" s="135"/>
      <c r="N829" s="135"/>
    </row>
    <row r="830" spans="4:14" x14ac:dyDescent="0.3">
      <c r="D830" s="135"/>
      <c r="E830" s="135"/>
      <c r="F830" s="135"/>
      <c r="G830" s="135"/>
      <c r="H830" s="135"/>
      <c r="I830" s="135"/>
      <c r="J830" s="135"/>
      <c r="K830" s="135"/>
      <c r="L830" s="135"/>
      <c r="M830" s="135"/>
      <c r="N830" s="135"/>
    </row>
    <row r="831" spans="4:14" x14ac:dyDescent="0.3">
      <c r="D831" s="135"/>
      <c r="E831" s="135"/>
      <c r="F831" s="135"/>
      <c r="G831" s="135"/>
      <c r="H831" s="135"/>
      <c r="I831" s="135"/>
      <c r="J831" s="135"/>
      <c r="K831" s="135"/>
      <c r="L831" s="135"/>
      <c r="M831" s="135"/>
      <c r="N831" s="135"/>
    </row>
    <row r="832" spans="4:14" x14ac:dyDescent="0.3">
      <c r="D832" s="135"/>
      <c r="E832" s="135"/>
      <c r="F832" s="135"/>
      <c r="G832" s="135"/>
      <c r="H832" s="135"/>
      <c r="I832" s="135"/>
      <c r="J832" s="135"/>
      <c r="K832" s="135"/>
      <c r="L832" s="135"/>
      <c r="M832" s="135"/>
      <c r="N832" s="135"/>
    </row>
    <row r="833" spans="4:14" x14ac:dyDescent="0.3">
      <c r="D833" s="135"/>
      <c r="E833" s="135"/>
      <c r="F833" s="135"/>
      <c r="G833" s="135"/>
      <c r="H833" s="135"/>
      <c r="I833" s="135"/>
      <c r="J833" s="135"/>
      <c r="K833" s="135"/>
      <c r="L833" s="135"/>
      <c r="M833" s="135"/>
      <c r="N833" s="135"/>
    </row>
    <row r="834" spans="4:14" x14ac:dyDescent="0.3">
      <c r="D834" s="135"/>
      <c r="E834" s="135"/>
      <c r="F834" s="135"/>
      <c r="G834" s="135"/>
      <c r="H834" s="135"/>
      <c r="I834" s="135"/>
      <c r="J834" s="135"/>
      <c r="K834" s="135"/>
      <c r="L834" s="135"/>
      <c r="M834" s="135"/>
      <c r="N834" s="135"/>
    </row>
    <row r="835" spans="4:14" x14ac:dyDescent="0.3">
      <c r="D835" s="135"/>
      <c r="E835" s="135"/>
      <c r="F835" s="135"/>
      <c r="G835" s="135"/>
      <c r="H835" s="135"/>
      <c r="I835" s="135"/>
      <c r="J835" s="135"/>
      <c r="K835" s="135"/>
      <c r="L835" s="135"/>
      <c r="M835" s="135"/>
      <c r="N835" s="135"/>
    </row>
    <row r="836" spans="4:14" x14ac:dyDescent="0.3">
      <c r="D836" s="135"/>
      <c r="E836" s="135"/>
      <c r="F836" s="135"/>
      <c r="G836" s="135"/>
      <c r="H836" s="135"/>
      <c r="I836" s="135"/>
      <c r="J836" s="135"/>
      <c r="K836" s="135"/>
      <c r="L836" s="135"/>
      <c r="M836" s="135"/>
      <c r="N836" s="135"/>
    </row>
    <row r="837" spans="4:14" x14ac:dyDescent="0.3">
      <c r="D837" s="135"/>
      <c r="E837" s="135"/>
      <c r="F837" s="135"/>
      <c r="G837" s="135"/>
      <c r="H837" s="135"/>
      <c r="I837" s="135"/>
      <c r="J837" s="135"/>
      <c r="K837" s="135"/>
      <c r="L837" s="135"/>
      <c r="M837" s="135"/>
      <c r="N837" s="135"/>
    </row>
    <row r="838" spans="4:14" x14ac:dyDescent="0.3">
      <c r="D838" s="135"/>
      <c r="E838" s="135"/>
      <c r="F838" s="135"/>
      <c r="G838" s="135"/>
      <c r="H838" s="135"/>
      <c r="I838" s="135"/>
      <c r="J838" s="135"/>
      <c r="K838" s="135"/>
      <c r="L838" s="135"/>
      <c r="M838" s="135"/>
      <c r="N838" s="135"/>
    </row>
    <row r="839" spans="4:14" x14ac:dyDescent="0.3">
      <c r="D839" s="135"/>
      <c r="E839" s="135"/>
      <c r="F839" s="135"/>
      <c r="G839" s="135"/>
      <c r="H839" s="135"/>
      <c r="I839" s="135"/>
      <c r="J839" s="135"/>
      <c r="K839" s="135"/>
      <c r="L839" s="135"/>
      <c r="M839" s="135"/>
      <c r="N839" s="135"/>
    </row>
    <row r="840" spans="4:14" x14ac:dyDescent="0.3">
      <c r="D840" s="135"/>
      <c r="E840" s="135"/>
      <c r="F840" s="135"/>
      <c r="G840" s="135"/>
      <c r="H840" s="135"/>
      <c r="I840" s="135"/>
      <c r="J840" s="135"/>
      <c r="K840" s="135"/>
      <c r="L840" s="135"/>
      <c r="M840" s="135"/>
      <c r="N840" s="135"/>
    </row>
    <row r="841" spans="4:14" x14ac:dyDescent="0.3">
      <c r="D841" s="135"/>
      <c r="E841" s="135"/>
      <c r="F841" s="135"/>
      <c r="G841" s="135"/>
      <c r="H841" s="135"/>
      <c r="I841" s="135"/>
      <c r="J841" s="135"/>
      <c r="K841" s="135"/>
      <c r="L841" s="135"/>
      <c r="M841" s="135"/>
      <c r="N841" s="135"/>
    </row>
    <row r="842" spans="4:14" x14ac:dyDescent="0.3">
      <c r="D842" s="135"/>
      <c r="E842" s="135"/>
      <c r="F842" s="135"/>
      <c r="G842" s="135"/>
      <c r="H842" s="135"/>
      <c r="I842" s="135"/>
      <c r="J842" s="135"/>
      <c r="K842" s="135"/>
      <c r="L842" s="135"/>
      <c r="M842" s="135"/>
      <c r="N842" s="135"/>
    </row>
    <row r="843" spans="4:14" x14ac:dyDescent="0.3">
      <c r="D843" s="135"/>
      <c r="E843" s="135"/>
      <c r="F843" s="135"/>
      <c r="G843" s="135"/>
      <c r="H843" s="135"/>
      <c r="I843" s="135"/>
      <c r="J843" s="135"/>
      <c r="K843" s="135"/>
      <c r="L843" s="135"/>
      <c r="M843" s="135"/>
      <c r="N843" s="135"/>
    </row>
    <row r="844" spans="4:14" x14ac:dyDescent="0.3">
      <c r="D844" s="135"/>
      <c r="E844" s="135"/>
      <c r="F844" s="135"/>
      <c r="G844" s="135"/>
      <c r="H844" s="135"/>
      <c r="I844" s="135"/>
      <c r="J844" s="135"/>
      <c r="K844" s="135"/>
      <c r="L844" s="135"/>
      <c r="M844" s="135"/>
      <c r="N844" s="135"/>
    </row>
    <row r="845" spans="4:14" x14ac:dyDescent="0.3">
      <c r="D845" s="135"/>
      <c r="E845" s="135"/>
      <c r="F845" s="135"/>
      <c r="G845" s="135"/>
      <c r="H845" s="135"/>
      <c r="I845" s="135"/>
      <c r="J845" s="135"/>
      <c r="K845" s="135"/>
      <c r="L845" s="135"/>
      <c r="M845" s="135"/>
      <c r="N845" s="135"/>
    </row>
    <row r="846" spans="4:14" x14ac:dyDescent="0.3">
      <c r="D846" s="135"/>
      <c r="E846" s="135"/>
      <c r="F846" s="135"/>
      <c r="G846" s="135"/>
      <c r="H846" s="135"/>
      <c r="I846" s="135"/>
      <c r="J846" s="135"/>
      <c r="K846" s="135"/>
      <c r="L846" s="135"/>
      <c r="M846" s="135"/>
      <c r="N846" s="135"/>
    </row>
    <row r="847" spans="4:14" x14ac:dyDescent="0.3">
      <c r="D847" s="135"/>
      <c r="E847" s="135"/>
      <c r="F847" s="135"/>
      <c r="G847" s="135"/>
      <c r="H847" s="135"/>
      <c r="I847" s="135"/>
      <c r="J847" s="135"/>
      <c r="K847" s="135"/>
      <c r="L847" s="135"/>
      <c r="M847" s="135"/>
      <c r="N847" s="135"/>
    </row>
    <row r="848" spans="4:14" x14ac:dyDescent="0.3">
      <c r="D848" s="135"/>
      <c r="E848" s="135"/>
      <c r="F848" s="135"/>
      <c r="G848" s="135"/>
      <c r="H848" s="135"/>
      <c r="I848" s="135"/>
      <c r="J848" s="135"/>
      <c r="K848" s="135"/>
      <c r="L848" s="135"/>
      <c r="M848" s="135"/>
      <c r="N848" s="135"/>
    </row>
    <row r="849" spans="4:14" x14ac:dyDescent="0.3">
      <c r="D849" s="135"/>
      <c r="E849" s="135"/>
      <c r="F849" s="135"/>
      <c r="G849" s="135"/>
      <c r="H849" s="135"/>
      <c r="I849" s="135"/>
      <c r="J849" s="135"/>
      <c r="K849" s="135"/>
      <c r="L849" s="135"/>
      <c r="M849" s="135"/>
      <c r="N849" s="135"/>
    </row>
    <row r="850" spans="4:14" x14ac:dyDescent="0.3">
      <c r="D850" s="135"/>
      <c r="E850" s="135"/>
      <c r="F850" s="135"/>
      <c r="G850" s="135"/>
      <c r="H850" s="135"/>
      <c r="I850" s="135"/>
      <c r="J850" s="135"/>
      <c r="K850" s="135"/>
      <c r="L850" s="135"/>
      <c r="M850" s="135"/>
      <c r="N850" s="135"/>
    </row>
    <row r="851" spans="4:14" x14ac:dyDescent="0.3">
      <c r="D851" s="135"/>
      <c r="E851" s="135"/>
      <c r="F851" s="135"/>
      <c r="G851" s="135"/>
      <c r="H851" s="135"/>
      <c r="I851" s="135"/>
      <c r="J851" s="135"/>
      <c r="K851" s="135"/>
      <c r="L851" s="135"/>
      <c r="M851" s="135"/>
      <c r="N851" s="135"/>
    </row>
    <row r="852" spans="4:14" x14ac:dyDescent="0.3">
      <c r="D852" s="135"/>
      <c r="E852" s="135"/>
      <c r="F852" s="135"/>
      <c r="G852" s="135"/>
      <c r="H852" s="135"/>
      <c r="I852" s="135"/>
      <c r="J852" s="135"/>
      <c r="K852" s="135"/>
      <c r="L852" s="135"/>
      <c r="M852" s="135"/>
      <c r="N852" s="135"/>
    </row>
    <row r="853" spans="4:14" x14ac:dyDescent="0.3">
      <c r="D853" s="135"/>
      <c r="E853" s="135"/>
      <c r="F853" s="135"/>
      <c r="G853" s="135"/>
      <c r="H853" s="135"/>
      <c r="I853" s="135"/>
      <c r="J853" s="135"/>
      <c r="K853" s="135"/>
      <c r="L853" s="135"/>
      <c r="M853" s="135"/>
      <c r="N853" s="135"/>
    </row>
    <row r="854" spans="4:14" x14ac:dyDescent="0.3">
      <c r="D854" s="135"/>
      <c r="E854" s="135"/>
      <c r="F854" s="135"/>
      <c r="G854" s="135"/>
      <c r="H854" s="135"/>
      <c r="I854" s="135"/>
      <c r="J854" s="135"/>
      <c r="K854" s="135"/>
      <c r="L854" s="135"/>
      <c r="M854" s="135"/>
      <c r="N854" s="135"/>
    </row>
    <row r="855" spans="4:14" x14ac:dyDescent="0.3">
      <c r="D855" s="135"/>
      <c r="E855" s="135"/>
      <c r="F855" s="135"/>
      <c r="G855" s="135"/>
      <c r="H855" s="135"/>
      <c r="I855" s="135"/>
      <c r="J855" s="135"/>
      <c r="K855" s="135"/>
      <c r="L855" s="135"/>
      <c r="M855" s="135"/>
      <c r="N855" s="135"/>
    </row>
    <row r="856" spans="4:14" x14ac:dyDescent="0.3">
      <c r="D856" s="135"/>
      <c r="E856" s="135"/>
      <c r="F856" s="135"/>
      <c r="G856" s="135"/>
      <c r="H856" s="135"/>
      <c r="I856" s="135"/>
      <c r="J856" s="135"/>
      <c r="K856" s="135"/>
      <c r="L856" s="135"/>
      <c r="M856" s="135"/>
      <c r="N856" s="135"/>
    </row>
    <row r="857" spans="4:14" x14ac:dyDescent="0.3">
      <c r="D857" s="135"/>
      <c r="E857" s="135"/>
      <c r="F857" s="135"/>
      <c r="G857" s="135"/>
      <c r="H857" s="135"/>
      <c r="I857" s="135"/>
      <c r="J857" s="135"/>
      <c r="K857" s="135"/>
      <c r="L857" s="135"/>
      <c r="M857" s="135"/>
      <c r="N857" s="135"/>
    </row>
    <row r="858" spans="4:14" x14ac:dyDescent="0.3">
      <c r="D858" s="135"/>
      <c r="E858" s="135"/>
      <c r="F858" s="135"/>
      <c r="G858" s="135"/>
      <c r="H858" s="135"/>
      <c r="I858" s="135"/>
      <c r="J858" s="135"/>
      <c r="K858" s="135"/>
      <c r="L858" s="135"/>
      <c r="M858" s="135"/>
      <c r="N858" s="135"/>
    </row>
    <row r="859" spans="4:14" x14ac:dyDescent="0.3">
      <c r="D859" s="135"/>
      <c r="E859" s="135"/>
      <c r="F859" s="135"/>
      <c r="G859" s="135"/>
      <c r="H859" s="135"/>
      <c r="I859" s="135"/>
      <c r="J859" s="135"/>
      <c r="K859" s="135"/>
      <c r="L859" s="135"/>
      <c r="M859" s="135"/>
      <c r="N859" s="135"/>
    </row>
    <row r="860" spans="4:14" x14ac:dyDescent="0.3">
      <c r="D860" s="135"/>
      <c r="E860" s="135"/>
      <c r="F860" s="135"/>
      <c r="G860" s="135"/>
      <c r="H860" s="135"/>
      <c r="I860" s="135"/>
      <c r="J860" s="135"/>
      <c r="K860" s="135"/>
      <c r="L860" s="135"/>
      <c r="M860" s="135"/>
      <c r="N860" s="135"/>
    </row>
    <row r="861" spans="4:14" x14ac:dyDescent="0.3">
      <c r="D861" s="135"/>
      <c r="E861" s="135"/>
      <c r="F861" s="135"/>
      <c r="G861" s="135"/>
      <c r="H861" s="135"/>
      <c r="I861" s="135"/>
      <c r="J861" s="135"/>
      <c r="K861" s="135"/>
      <c r="L861" s="135"/>
      <c r="M861" s="135"/>
      <c r="N861" s="135"/>
    </row>
    <row r="862" spans="4:14" x14ac:dyDescent="0.3">
      <c r="D862" s="135"/>
      <c r="E862" s="135"/>
      <c r="F862" s="135"/>
      <c r="G862" s="135"/>
      <c r="H862" s="135"/>
      <c r="I862" s="135"/>
      <c r="J862" s="135"/>
      <c r="K862" s="135"/>
      <c r="L862" s="135"/>
      <c r="M862" s="135"/>
      <c r="N862" s="135"/>
    </row>
    <row r="863" spans="4:14" x14ac:dyDescent="0.3">
      <c r="D863" s="135"/>
      <c r="E863" s="135"/>
      <c r="F863" s="135"/>
      <c r="G863" s="135"/>
      <c r="H863" s="135"/>
      <c r="I863" s="135"/>
      <c r="J863" s="135"/>
      <c r="K863" s="135"/>
      <c r="L863" s="135"/>
      <c r="M863" s="135"/>
      <c r="N863" s="135"/>
    </row>
    <row r="864" spans="4:14" x14ac:dyDescent="0.3">
      <c r="D864" s="135"/>
      <c r="E864" s="135"/>
      <c r="F864" s="135"/>
      <c r="G864" s="135"/>
      <c r="H864" s="135"/>
      <c r="I864" s="135"/>
      <c r="J864" s="135"/>
      <c r="K864" s="135"/>
      <c r="L864" s="135"/>
      <c r="M864" s="135"/>
      <c r="N864" s="135"/>
    </row>
    <row r="865" spans="4:14" x14ac:dyDescent="0.3">
      <c r="D865" s="135"/>
      <c r="E865" s="135"/>
      <c r="F865" s="135"/>
      <c r="G865" s="135"/>
      <c r="H865" s="135"/>
      <c r="I865" s="135"/>
      <c r="J865" s="135"/>
      <c r="K865" s="135"/>
      <c r="L865" s="135"/>
      <c r="M865" s="135"/>
      <c r="N865" s="135"/>
    </row>
    <row r="866" spans="4:14" x14ac:dyDescent="0.3">
      <c r="D866" s="135"/>
      <c r="E866" s="135"/>
      <c r="F866" s="135"/>
      <c r="G866" s="135"/>
      <c r="H866" s="135"/>
      <c r="I866" s="135"/>
      <c r="J866" s="135"/>
      <c r="K866" s="135"/>
      <c r="L866" s="135"/>
      <c r="M866" s="135"/>
      <c r="N866" s="135"/>
    </row>
    <row r="867" spans="4:14" x14ac:dyDescent="0.3">
      <c r="D867" s="135"/>
      <c r="E867" s="135"/>
      <c r="F867" s="135"/>
      <c r="G867" s="135"/>
      <c r="H867" s="135"/>
      <c r="I867" s="135"/>
      <c r="J867" s="135"/>
      <c r="K867" s="135"/>
      <c r="L867" s="135"/>
      <c r="M867" s="135"/>
      <c r="N867" s="135"/>
    </row>
    <row r="868" spans="4:14" x14ac:dyDescent="0.3">
      <c r="D868" s="135"/>
      <c r="E868" s="135"/>
      <c r="F868" s="135"/>
      <c r="G868" s="135"/>
      <c r="H868" s="135"/>
      <c r="I868" s="135"/>
      <c r="J868" s="135"/>
      <c r="K868" s="135"/>
      <c r="L868" s="135"/>
      <c r="M868" s="135"/>
      <c r="N868" s="135"/>
    </row>
    <row r="869" spans="4:14" x14ac:dyDescent="0.3">
      <c r="D869" s="135"/>
      <c r="E869" s="135"/>
      <c r="F869" s="135"/>
      <c r="G869" s="135"/>
      <c r="H869" s="135"/>
      <c r="I869" s="135"/>
      <c r="J869" s="135"/>
      <c r="K869" s="135"/>
      <c r="L869" s="135"/>
      <c r="M869" s="135"/>
      <c r="N869" s="135"/>
    </row>
    <row r="870" spans="4:14" x14ac:dyDescent="0.3">
      <c r="D870" s="135"/>
      <c r="E870" s="135"/>
      <c r="F870" s="135"/>
      <c r="G870" s="135"/>
      <c r="H870" s="135"/>
      <c r="I870" s="135"/>
      <c r="J870" s="135"/>
      <c r="K870" s="135"/>
      <c r="L870" s="135"/>
      <c r="M870" s="135"/>
      <c r="N870" s="135"/>
    </row>
    <row r="871" spans="4:14" x14ac:dyDescent="0.3">
      <c r="D871" s="135"/>
      <c r="E871" s="135"/>
      <c r="F871" s="135"/>
      <c r="G871" s="135"/>
      <c r="H871" s="135"/>
      <c r="I871" s="135"/>
      <c r="J871" s="135"/>
      <c r="K871" s="135"/>
      <c r="L871" s="135"/>
      <c r="M871" s="135"/>
      <c r="N871" s="135"/>
    </row>
    <row r="872" spans="4:14" x14ac:dyDescent="0.3">
      <c r="D872" s="135"/>
      <c r="E872" s="135"/>
      <c r="F872" s="135"/>
      <c r="G872" s="135"/>
      <c r="H872" s="135"/>
      <c r="I872" s="135"/>
      <c r="J872" s="135"/>
      <c r="K872" s="135"/>
      <c r="L872" s="135"/>
      <c r="M872" s="135"/>
      <c r="N872" s="135"/>
    </row>
    <row r="873" spans="4:14" x14ac:dyDescent="0.3">
      <c r="D873" s="135"/>
      <c r="E873" s="135"/>
      <c r="F873" s="135"/>
      <c r="G873" s="135"/>
      <c r="H873" s="135"/>
      <c r="I873" s="135"/>
      <c r="J873" s="135"/>
      <c r="K873" s="135"/>
      <c r="L873" s="135"/>
      <c r="M873" s="135"/>
      <c r="N873" s="135"/>
    </row>
    <row r="874" spans="4:14" x14ac:dyDescent="0.3">
      <c r="D874" s="135"/>
      <c r="E874" s="135"/>
      <c r="F874" s="135"/>
      <c r="G874" s="135"/>
      <c r="H874" s="135"/>
      <c r="I874" s="135"/>
      <c r="J874" s="135"/>
      <c r="K874" s="135"/>
      <c r="L874" s="135"/>
      <c r="M874" s="135"/>
      <c r="N874" s="135"/>
    </row>
    <row r="875" spans="4:14" x14ac:dyDescent="0.3">
      <c r="D875" s="135"/>
      <c r="E875" s="135"/>
      <c r="F875" s="135"/>
      <c r="G875" s="135"/>
      <c r="H875" s="135"/>
      <c r="I875" s="135"/>
      <c r="J875" s="135"/>
      <c r="K875" s="135"/>
      <c r="L875" s="135"/>
      <c r="M875" s="135"/>
      <c r="N875" s="135"/>
    </row>
    <row r="876" spans="4:14" x14ac:dyDescent="0.3">
      <c r="D876" s="135"/>
      <c r="E876" s="135"/>
      <c r="F876" s="135"/>
      <c r="G876" s="135"/>
      <c r="H876" s="135"/>
      <c r="I876" s="135"/>
      <c r="J876" s="135"/>
      <c r="K876" s="135"/>
      <c r="L876" s="135"/>
      <c r="M876" s="135"/>
      <c r="N876" s="135"/>
    </row>
    <row r="877" spans="4:14" x14ac:dyDescent="0.3">
      <c r="D877" s="135"/>
      <c r="E877" s="135"/>
      <c r="F877" s="135"/>
      <c r="G877" s="135"/>
      <c r="H877" s="135"/>
      <c r="I877" s="135"/>
      <c r="J877" s="135"/>
      <c r="K877" s="135"/>
      <c r="L877" s="135"/>
      <c r="M877" s="135"/>
      <c r="N877" s="135"/>
    </row>
    <row r="878" spans="4:14" x14ac:dyDescent="0.3">
      <c r="D878" s="135"/>
      <c r="E878" s="135"/>
      <c r="F878" s="135"/>
      <c r="G878" s="135"/>
      <c r="H878" s="135"/>
      <c r="I878" s="135"/>
      <c r="J878" s="135"/>
      <c r="K878" s="135"/>
      <c r="L878" s="135"/>
      <c r="M878" s="135"/>
      <c r="N878" s="135"/>
    </row>
    <row r="879" spans="4:14" x14ac:dyDescent="0.3">
      <c r="D879" s="135"/>
      <c r="E879" s="135"/>
      <c r="F879" s="135"/>
      <c r="G879" s="135"/>
      <c r="H879" s="135"/>
      <c r="I879" s="135"/>
      <c r="J879" s="135"/>
      <c r="K879" s="135"/>
      <c r="L879" s="135"/>
      <c r="M879" s="135"/>
      <c r="N879" s="135"/>
    </row>
    <row r="880" spans="4:14" x14ac:dyDescent="0.3">
      <c r="D880" s="135"/>
      <c r="E880" s="135"/>
      <c r="F880" s="135"/>
      <c r="G880" s="135"/>
      <c r="H880" s="135"/>
      <c r="I880" s="135"/>
      <c r="J880" s="135"/>
      <c r="K880" s="135"/>
      <c r="L880" s="135"/>
      <c r="M880" s="135"/>
      <c r="N880" s="135"/>
    </row>
    <row r="881" spans="4:14" x14ac:dyDescent="0.3">
      <c r="D881" s="135"/>
      <c r="E881" s="135"/>
      <c r="F881" s="135"/>
      <c r="G881" s="135"/>
      <c r="H881" s="135"/>
      <c r="I881" s="135"/>
      <c r="J881" s="135"/>
      <c r="K881" s="135"/>
      <c r="L881" s="135"/>
      <c r="M881" s="135"/>
      <c r="N881" s="135"/>
    </row>
    <row r="882" spans="4:14" x14ac:dyDescent="0.3">
      <c r="D882" s="135"/>
      <c r="E882" s="135"/>
      <c r="F882" s="135"/>
      <c r="G882" s="135"/>
      <c r="H882" s="135"/>
      <c r="I882" s="135"/>
      <c r="J882" s="135"/>
      <c r="K882" s="135"/>
      <c r="L882" s="135"/>
      <c r="M882" s="135"/>
      <c r="N882" s="135"/>
    </row>
    <row r="883" spans="4:14" x14ac:dyDescent="0.3">
      <c r="D883" s="135"/>
      <c r="E883" s="135"/>
      <c r="F883" s="135"/>
      <c r="G883" s="135"/>
      <c r="H883" s="135"/>
      <c r="I883" s="135"/>
      <c r="J883" s="135"/>
      <c r="K883" s="135"/>
      <c r="L883" s="135"/>
      <c r="M883" s="135"/>
      <c r="N883" s="135"/>
    </row>
    <row r="884" spans="4:14" x14ac:dyDescent="0.3">
      <c r="D884" s="135"/>
      <c r="E884" s="135"/>
      <c r="F884" s="135"/>
      <c r="G884" s="135"/>
      <c r="H884" s="135"/>
      <c r="I884" s="135"/>
      <c r="J884" s="135"/>
      <c r="K884" s="135"/>
      <c r="L884" s="135"/>
      <c r="M884" s="135"/>
      <c r="N884" s="135"/>
    </row>
    <row r="885" spans="4:14" x14ac:dyDescent="0.3">
      <c r="D885" s="135"/>
      <c r="E885" s="135"/>
      <c r="F885" s="135"/>
      <c r="G885" s="135"/>
      <c r="H885" s="135"/>
      <c r="I885" s="135"/>
      <c r="J885" s="135"/>
      <c r="K885" s="135"/>
      <c r="L885" s="135"/>
      <c r="M885" s="135"/>
      <c r="N885" s="135"/>
    </row>
    <row r="886" spans="4:14" x14ac:dyDescent="0.3">
      <c r="D886" s="135"/>
      <c r="E886" s="135"/>
      <c r="F886" s="135"/>
      <c r="G886" s="135"/>
      <c r="H886" s="135"/>
      <c r="I886" s="135"/>
      <c r="J886" s="135"/>
      <c r="K886" s="135"/>
      <c r="L886" s="135"/>
      <c r="M886" s="135"/>
      <c r="N886" s="135"/>
    </row>
    <row r="887" spans="4:14" x14ac:dyDescent="0.3">
      <c r="D887" s="135"/>
      <c r="E887" s="135"/>
      <c r="F887" s="135"/>
      <c r="G887" s="135"/>
      <c r="H887" s="135"/>
      <c r="I887" s="135"/>
      <c r="J887" s="135"/>
      <c r="K887" s="135"/>
      <c r="L887" s="135"/>
      <c r="M887" s="135"/>
      <c r="N887" s="135"/>
    </row>
    <row r="888" spans="4:14" x14ac:dyDescent="0.3">
      <c r="D888" s="135"/>
      <c r="E888" s="135"/>
      <c r="F888" s="135"/>
      <c r="G888" s="135"/>
      <c r="H888" s="135"/>
      <c r="I888" s="135"/>
      <c r="J888" s="135"/>
      <c r="K888" s="135"/>
      <c r="L888" s="135"/>
      <c r="M888" s="135"/>
      <c r="N888" s="135"/>
    </row>
    <row r="889" spans="4:14" x14ac:dyDescent="0.3">
      <c r="D889" s="135"/>
      <c r="E889" s="135"/>
      <c r="F889" s="135"/>
      <c r="G889" s="135"/>
      <c r="H889" s="135"/>
      <c r="I889" s="135"/>
      <c r="J889" s="135"/>
      <c r="K889" s="135"/>
      <c r="L889" s="135"/>
      <c r="M889" s="135"/>
      <c r="N889" s="135"/>
    </row>
    <row r="890" spans="4:14" x14ac:dyDescent="0.3">
      <c r="D890" s="135"/>
      <c r="E890" s="135"/>
      <c r="F890" s="135"/>
      <c r="G890" s="135"/>
      <c r="H890" s="135"/>
      <c r="I890" s="135"/>
      <c r="J890" s="135"/>
      <c r="K890" s="135"/>
      <c r="L890" s="135"/>
      <c r="M890" s="135"/>
      <c r="N890" s="135"/>
    </row>
    <row r="891" spans="4:14" x14ac:dyDescent="0.3">
      <c r="D891" s="135"/>
      <c r="E891" s="135"/>
      <c r="F891" s="135"/>
      <c r="G891" s="135"/>
      <c r="H891" s="135"/>
      <c r="I891" s="135"/>
      <c r="J891" s="135"/>
      <c r="K891" s="135"/>
      <c r="L891" s="135"/>
      <c r="M891" s="135"/>
      <c r="N891" s="135"/>
    </row>
    <row r="892" spans="4:14" x14ac:dyDescent="0.3">
      <c r="D892" s="135"/>
      <c r="E892" s="135"/>
      <c r="F892" s="135"/>
      <c r="G892" s="135"/>
      <c r="H892" s="135"/>
      <c r="I892" s="135"/>
      <c r="J892" s="135"/>
      <c r="K892" s="135"/>
      <c r="L892" s="135"/>
      <c r="M892" s="135"/>
      <c r="N892" s="135"/>
    </row>
    <row r="893" spans="4:14" x14ac:dyDescent="0.3">
      <c r="D893" s="135"/>
      <c r="E893" s="135"/>
      <c r="F893" s="135"/>
      <c r="G893" s="135"/>
      <c r="H893" s="135"/>
      <c r="I893" s="135"/>
      <c r="J893" s="135"/>
      <c r="K893" s="135"/>
      <c r="L893" s="135"/>
      <c r="M893" s="135"/>
      <c r="N893" s="135"/>
    </row>
    <row r="894" spans="4:14" x14ac:dyDescent="0.3">
      <c r="D894" s="135"/>
      <c r="E894" s="135"/>
      <c r="F894" s="135"/>
      <c r="G894" s="135"/>
      <c r="H894" s="135"/>
      <c r="I894" s="135"/>
      <c r="J894" s="135"/>
      <c r="K894" s="135"/>
      <c r="L894" s="135"/>
      <c r="M894" s="135"/>
      <c r="N894" s="135"/>
    </row>
    <row r="895" spans="4:14" x14ac:dyDescent="0.3">
      <c r="D895" s="135"/>
      <c r="E895" s="135"/>
      <c r="F895" s="135"/>
      <c r="G895" s="135"/>
      <c r="H895" s="135"/>
      <c r="I895" s="135"/>
      <c r="J895" s="135"/>
      <c r="K895" s="135"/>
      <c r="L895" s="135"/>
      <c r="M895" s="135"/>
      <c r="N895" s="135"/>
    </row>
    <row r="896" spans="4:14" x14ac:dyDescent="0.3">
      <c r="D896" s="135"/>
      <c r="E896" s="135"/>
      <c r="F896" s="135"/>
      <c r="G896" s="135"/>
      <c r="H896" s="135"/>
      <c r="I896" s="135"/>
      <c r="J896" s="135"/>
      <c r="K896" s="135"/>
      <c r="L896" s="135"/>
      <c r="M896" s="135"/>
      <c r="N896" s="135"/>
    </row>
    <row r="897" spans="4:14" x14ac:dyDescent="0.3">
      <c r="D897" s="135"/>
      <c r="E897" s="135"/>
      <c r="F897" s="135"/>
      <c r="G897" s="135"/>
      <c r="H897" s="135"/>
      <c r="I897" s="135"/>
      <c r="J897" s="135"/>
      <c r="K897" s="135"/>
      <c r="L897" s="135"/>
      <c r="M897" s="135"/>
      <c r="N897" s="135"/>
    </row>
    <row r="898" spans="4:14" x14ac:dyDescent="0.3">
      <c r="D898" s="135"/>
      <c r="E898" s="135"/>
      <c r="F898" s="135"/>
      <c r="G898" s="135"/>
      <c r="H898" s="135"/>
      <c r="I898" s="135"/>
      <c r="J898" s="135"/>
      <c r="K898" s="135"/>
      <c r="L898" s="135"/>
      <c r="M898" s="135"/>
      <c r="N898" s="135"/>
    </row>
    <row r="899" spans="4:14" x14ac:dyDescent="0.3">
      <c r="D899" s="135"/>
      <c r="E899" s="135"/>
      <c r="F899" s="135"/>
      <c r="G899" s="135"/>
      <c r="H899" s="135"/>
      <c r="I899" s="135"/>
      <c r="J899" s="135"/>
      <c r="K899" s="135"/>
      <c r="L899" s="135"/>
      <c r="M899" s="135"/>
      <c r="N899" s="135"/>
    </row>
    <row r="900" spans="4:14" x14ac:dyDescent="0.3">
      <c r="D900" s="135"/>
      <c r="E900" s="135"/>
      <c r="F900" s="135"/>
      <c r="G900" s="135"/>
      <c r="H900" s="135"/>
      <c r="I900" s="135"/>
      <c r="J900" s="135"/>
      <c r="K900" s="135"/>
      <c r="L900" s="135"/>
      <c r="M900" s="135"/>
      <c r="N900" s="135"/>
    </row>
    <row r="901" spans="4:14" x14ac:dyDescent="0.3">
      <c r="D901" s="135"/>
      <c r="E901" s="135"/>
      <c r="F901" s="135"/>
      <c r="G901" s="135"/>
      <c r="H901" s="135"/>
      <c r="I901" s="135"/>
      <c r="J901" s="135"/>
      <c r="K901" s="135"/>
      <c r="L901" s="135"/>
      <c r="M901" s="135"/>
      <c r="N901" s="135"/>
    </row>
    <row r="902" spans="4:14" x14ac:dyDescent="0.3">
      <c r="D902" s="135"/>
      <c r="E902" s="135"/>
      <c r="F902" s="135"/>
      <c r="G902" s="135"/>
      <c r="H902" s="135"/>
      <c r="I902" s="135"/>
      <c r="J902" s="135"/>
      <c r="K902" s="135"/>
      <c r="L902" s="135"/>
      <c r="M902" s="135"/>
      <c r="N902" s="135"/>
    </row>
    <row r="903" spans="4:14" x14ac:dyDescent="0.3">
      <c r="D903" s="135"/>
      <c r="E903" s="135"/>
      <c r="F903" s="135"/>
      <c r="G903" s="135"/>
      <c r="H903" s="135"/>
      <c r="I903" s="135"/>
      <c r="J903" s="135"/>
      <c r="K903" s="135"/>
      <c r="L903" s="135"/>
      <c r="M903" s="135"/>
      <c r="N903" s="135"/>
    </row>
    <row r="904" spans="4:14" x14ac:dyDescent="0.3">
      <c r="D904" s="135"/>
      <c r="E904" s="135"/>
      <c r="F904" s="135"/>
      <c r="G904" s="135"/>
      <c r="H904" s="135"/>
      <c r="I904" s="135"/>
      <c r="J904" s="135"/>
      <c r="K904" s="135"/>
      <c r="L904" s="135"/>
      <c r="M904" s="135"/>
      <c r="N904" s="135"/>
    </row>
    <row r="905" spans="4:14" x14ac:dyDescent="0.3">
      <c r="D905" s="135"/>
      <c r="E905" s="135"/>
      <c r="F905" s="135"/>
      <c r="G905" s="135"/>
      <c r="H905" s="135"/>
      <c r="I905" s="135"/>
      <c r="J905" s="135"/>
      <c r="K905" s="135"/>
      <c r="L905" s="135"/>
      <c r="M905" s="135"/>
      <c r="N905" s="135"/>
    </row>
    <row r="906" spans="4:14" x14ac:dyDescent="0.3">
      <c r="D906" s="135"/>
      <c r="E906" s="135"/>
      <c r="F906" s="135"/>
      <c r="G906" s="135"/>
      <c r="H906" s="135"/>
      <c r="I906" s="135"/>
      <c r="J906" s="135"/>
      <c r="K906" s="135"/>
      <c r="L906" s="135"/>
      <c r="M906" s="135"/>
      <c r="N906" s="135"/>
    </row>
    <row r="907" spans="4:14" x14ac:dyDescent="0.3">
      <c r="D907" s="135"/>
      <c r="E907" s="135"/>
      <c r="F907" s="135"/>
      <c r="G907" s="135"/>
      <c r="H907" s="135"/>
      <c r="I907" s="135"/>
      <c r="J907" s="135"/>
      <c r="K907" s="135"/>
      <c r="L907" s="135"/>
      <c r="M907" s="135"/>
      <c r="N907" s="135"/>
    </row>
    <row r="908" spans="4:14" x14ac:dyDescent="0.3">
      <c r="D908" s="135"/>
      <c r="E908" s="135"/>
      <c r="F908" s="135"/>
      <c r="G908" s="135"/>
      <c r="H908" s="135"/>
      <c r="I908" s="135"/>
      <c r="J908" s="135"/>
      <c r="K908" s="135"/>
      <c r="L908" s="135"/>
      <c r="M908" s="135"/>
      <c r="N908" s="135"/>
    </row>
    <row r="909" spans="4:14" x14ac:dyDescent="0.3">
      <c r="D909" s="135"/>
      <c r="E909" s="135"/>
      <c r="F909" s="135"/>
      <c r="G909" s="135"/>
      <c r="H909" s="135"/>
      <c r="I909" s="135"/>
      <c r="J909" s="135"/>
      <c r="K909" s="135"/>
      <c r="L909" s="135"/>
      <c r="M909" s="135"/>
      <c r="N909" s="135"/>
    </row>
    <row r="910" spans="4:14" x14ac:dyDescent="0.3">
      <c r="D910" s="135"/>
      <c r="E910" s="135"/>
      <c r="F910" s="135"/>
      <c r="G910" s="135"/>
      <c r="H910" s="135"/>
      <c r="I910" s="135"/>
      <c r="J910" s="135"/>
      <c r="K910" s="135"/>
      <c r="L910" s="135"/>
      <c r="M910" s="135"/>
      <c r="N910" s="135"/>
    </row>
    <row r="911" spans="4:14" x14ac:dyDescent="0.3">
      <c r="D911" s="135"/>
      <c r="E911" s="135"/>
      <c r="F911" s="135"/>
      <c r="G911" s="135"/>
      <c r="H911" s="135"/>
      <c r="I911" s="135"/>
      <c r="J911" s="135"/>
      <c r="K911" s="135"/>
      <c r="L911" s="135"/>
      <c r="M911" s="135"/>
      <c r="N911" s="135"/>
    </row>
    <row r="912" spans="4:14" x14ac:dyDescent="0.3">
      <c r="D912" s="135"/>
      <c r="E912" s="135"/>
      <c r="F912" s="135"/>
      <c r="G912" s="135"/>
      <c r="H912" s="135"/>
      <c r="I912" s="135"/>
      <c r="J912" s="135"/>
      <c r="K912" s="135"/>
      <c r="L912" s="135"/>
      <c r="M912" s="135"/>
      <c r="N912" s="135"/>
    </row>
    <row r="913" spans="4:14" x14ac:dyDescent="0.3">
      <c r="D913" s="135"/>
      <c r="E913" s="135"/>
      <c r="F913" s="135"/>
      <c r="G913" s="135"/>
      <c r="H913" s="135"/>
      <c r="I913" s="135"/>
      <c r="J913" s="135"/>
      <c r="K913" s="135"/>
      <c r="L913" s="135"/>
      <c r="M913" s="135"/>
      <c r="N913" s="135"/>
    </row>
    <row r="914" spans="4:14" x14ac:dyDescent="0.3">
      <c r="D914" s="135"/>
      <c r="E914" s="135"/>
      <c r="F914" s="135"/>
      <c r="G914" s="135"/>
      <c r="H914" s="135"/>
      <c r="I914" s="135"/>
      <c r="J914" s="135"/>
      <c r="K914" s="135"/>
      <c r="L914" s="135"/>
      <c r="M914" s="135"/>
      <c r="N914" s="135"/>
    </row>
    <row r="915" spans="4:14" x14ac:dyDescent="0.3">
      <c r="D915" s="135"/>
      <c r="E915" s="135"/>
      <c r="F915" s="135"/>
      <c r="G915" s="135"/>
      <c r="H915" s="135"/>
      <c r="I915" s="135"/>
      <c r="J915" s="135"/>
      <c r="K915" s="135"/>
      <c r="L915" s="135"/>
      <c r="M915" s="135"/>
      <c r="N915" s="135"/>
    </row>
    <row r="916" spans="4:14" x14ac:dyDescent="0.3">
      <c r="D916" s="135"/>
      <c r="E916" s="135"/>
      <c r="F916" s="135"/>
      <c r="G916" s="135"/>
      <c r="H916" s="135"/>
      <c r="I916" s="135"/>
      <c r="J916" s="135"/>
      <c r="K916" s="135"/>
      <c r="L916" s="135"/>
      <c r="M916" s="135"/>
      <c r="N916" s="135"/>
    </row>
    <row r="917" spans="4:14" x14ac:dyDescent="0.3">
      <c r="D917" s="135"/>
      <c r="E917" s="135"/>
      <c r="F917" s="135"/>
      <c r="G917" s="135"/>
      <c r="H917" s="135"/>
      <c r="I917" s="135"/>
      <c r="J917" s="135"/>
      <c r="K917" s="135"/>
      <c r="L917" s="135"/>
      <c r="M917" s="135"/>
      <c r="N917" s="135"/>
    </row>
    <row r="918" spans="4:14" x14ac:dyDescent="0.3">
      <c r="D918" s="135"/>
      <c r="E918" s="135"/>
      <c r="F918" s="135"/>
      <c r="G918" s="135"/>
      <c r="H918" s="135"/>
      <c r="I918" s="135"/>
      <c r="J918" s="135"/>
      <c r="K918" s="135"/>
      <c r="L918" s="135"/>
      <c r="M918" s="135"/>
      <c r="N918" s="135"/>
    </row>
    <row r="919" spans="4:14" x14ac:dyDescent="0.3">
      <c r="D919" s="135"/>
      <c r="E919" s="135"/>
      <c r="F919" s="135"/>
      <c r="G919" s="135"/>
      <c r="H919" s="135"/>
      <c r="I919" s="135"/>
      <c r="J919" s="135"/>
      <c r="K919" s="135"/>
      <c r="L919" s="135"/>
      <c r="M919" s="135"/>
      <c r="N919" s="135"/>
    </row>
    <row r="920" spans="4:14" x14ac:dyDescent="0.3">
      <c r="D920" s="135"/>
      <c r="E920" s="135"/>
      <c r="F920" s="135"/>
      <c r="G920" s="135"/>
      <c r="H920" s="135"/>
      <c r="I920" s="135"/>
      <c r="J920" s="135"/>
      <c r="K920" s="135"/>
      <c r="L920" s="135"/>
      <c r="M920" s="135"/>
      <c r="N920" s="135"/>
    </row>
    <row r="921" spans="4:14" x14ac:dyDescent="0.3">
      <c r="D921" s="135"/>
      <c r="E921" s="135"/>
      <c r="F921" s="135"/>
      <c r="G921" s="135"/>
      <c r="H921" s="135"/>
      <c r="I921" s="135"/>
      <c r="J921" s="135"/>
      <c r="K921" s="135"/>
      <c r="L921" s="135"/>
      <c r="M921" s="135"/>
      <c r="N921" s="135"/>
    </row>
    <row r="922" spans="4:14" x14ac:dyDescent="0.3">
      <c r="D922" s="135"/>
      <c r="E922" s="135"/>
      <c r="F922" s="135"/>
      <c r="G922" s="135"/>
      <c r="H922" s="135"/>
      <c r="I922" s="135"/>
      <c r="J922" s="135"/>
      <c r="K922" s="135"/>
      <c r="L922" s="135"/>
      <c r="M922" s="135"/>
      <c r="N922" s="135"/>
    </row>
    <row r="923" spans="4:14" x14ac:dyDescent="0.3">
      <c r="D923" s="135"/>
      <c r="E923" s="135"/>
      <c r="F923" s="135"/>
      <c r="G923" s="135"/>
      <c r="H923" s="135"/>
      <c r="I923" s="135"/>
      <c r="J923" s="135"/>
      <c r="K923" s="135"/>
      <c r="L923" s="135"/>
      <c r="M923" s="135"/>
      <c r="N923" s="135"/>
    </row>
    <row r="924" spans="4:14" x14ac:dyDescent="0.3">
      <c r="D924" s="135"/>
      <c r="E924" s="135"/>
      <c r="F924" s="135"/>
      <c r="G924" s="135"/>
      <c r="H924" s="135"/>
      <c r="I924" s="135"/>
      <c r="J924" s="135"/>
      <c r="K924" s="135"/>
      <c r="L924" s="135"/>
      <c r="M924" s="135"/>
      <c r="N924" s="135"/>
    </row>
    <row r="925" spans="4:14" x14ac:dyDescent="0.3">
      <c r="D925" s="135"/>
      <c r="E925" s="135"/>
      <c r="F925" s="135"/>
      <c r="G925" s="135"/>
      <c r="H925" s="135"/>
      <c r="I925" s="135"/>
      <c r="J925" s="135"/>
      <c r="K925" s="135"/>
      <c r="L925" s="135"/>
      <c r="M925" s="135"/>
      <c r="N925" s="135"/>
    </row>
    <row r="926" spans="4:14" x14ac:dyDescent="0.3">
      <c r="D926" s="135"/>
      <c r="E926" s="135"/>
      <c r="F926" s="135"/>
      <c r="G926" s="135"/>
      <c r="H926" s="135"/>
      <c r="I926" s="135"/>
      <c r="J926" s="135"/>
      <c r="K926" s="135"/>
      <c r="L926" s="135"/>
      <c r="M926" s="135"/>
      <c r="N926" s="135"/>
    </row>
    <row r="927" spans="4:14" x14ac:dyDescent="0.3">
      <c r="D927" s="135"/>
      <c r="E927" s="135"/>
      <c r="F927" s="135"/>
      <c r="G927" s="135"/>
      <c r="H927" s="135"/>
      <c r="I927" s="135"/>
      <c r="J927" s="135"/>
      <c r="K927" s="135"/>
      <c r="L927" s="135"/>
      <c r="M927" s="135"/>
      <c r="N927" s="135"/>
    </row>
    <row r="928" spans="4:14" x14ac:dyDescent="0.3">
      <c r="D928" s="135"/>
      <c r="E928" s="135"/>
      <c r="F928" s="135"/>
      <c r="G928" s="135"/>
      <c r="H928" s="135"/>
      <c r="I928" s="135"/>
      <c r="J928" s="135"/>
      <c r="K928" s="135"/>
      <c r="L928" s="135"/>
      <c r="M928" s="135"/>
      <c r="N928" s="135"/>
    </row>
    <row r="929" spans="4:14" x14ac:dyDescent="0.3">
      <c r="D929" s="135"/>
      <c r="E929" s="135"/>
      <c r="F929" s="135"/>
      <c r="G929" s="135"/>
      <c r="H929" s="135"/>
      <c r="I929" s="135"/>
      <c r="J929" s="135"/>
      <c r="K929" s="135"/>
      <c r="L929" s="135"/>
      <c r="M929" s="135"/>
      <c r="N929" s="135"/>
    </row>
    <row r="930" spans="4:14" x14ac:dyDescent="0.3">
      <c r="D930" s="135"/>
      <c r="E930" s="135"/>
      <c r="F930" s="135"/>
      <c r="G930" s="135"/>
      <c r="H930" s="135"/>
      <c r="I930" s="135"/>
      <c r="J930" s="135"/>
      <c r="K930" s="135"/>
      <c r="L930" s="135"/>
      <c r="M930" s="135"/>
      <c r="N930" s="135"/>
    </row>
    <row r="931" spans="4:14" x14ac:dyDescent="0.3">
      <c r="D931" s="135"/>
      <c r="E931" s="135"/>
      <c r="F931" s="135"/>
      <c r="G931" s="135"/>
      <c r="H931" s="135"/>
      <c r="I931" s="135"/>
      <c r="J931" s="135"/>
      <c r="K931" s="135"/>
      <c r="L931" s="135"/>
      <c r="M931" s="135"/>
      <c r="N931" s="135"/>
    </row>
    <row r="932" spans="4:14" x14ac:dyDescent="0.3">
      <c r="D932" s="135"/>
      <c r="E932" s="135"/>
      <c r="F932" s="135"/>
      <c r="G932" s="135"/>
      <c r="H932" s="135"/>
      <c r="I932" s="135"/>
      <c r="J932" s="135"/>
      <c r="K932" s="135"/>
      <c r="L932" s="135"/>
      <c r="M932" s="135"/>
      <c r="N932" s="135"/>
    </row>
    <row r="933" spans="4:14" x14ac:dyDescent="0.3">
      <c r="D933" s="135"/>
      <c r="E933" s="135"/>
      <c r="F933" s="135"/>
      <c r="G933" s="135"/>
      <c r="H933" s="135"/>
      <c r="I933" s="135"/>
      <c r="J933" s="135"/>
      <c r="K933" s="135"/>
      <c r="L933" s="135"/>
      <c r="M933" s="135"/>
      <c r="N933" s="135"/>
    </row>
    <row r="934" spans="4:14" x14ac:dyDescent="0.3">
      <c r="D934" s="135"/>
      <c r="E934" s="135"/>
      <c r="F934" s="135"/>
      <c r="G934" s="135"/>
      <c r="H934" s="135"/>
      <c r="I934" s="135"/>
      <c r="J934" s="135"/>
      <c r="K934" s="135"/>
      <c r="L934" s="135"/>
      <c r="M934" s="135"/>
      <c r="N934" s="135"/>
    </row>
    <row r="935" spans="4:14" x14ac:dyDescent="0.3">
      <c r="D935" s="135"/>
      <c r="E935" s="135"/>
      <c r="F935" s="135"/>
      <c r="G935" s="135"/>
      <c r="H935" s="135"/>
      <c r="I935" s="135"/>
      <c r="J935" s="135"/>
      <c r="K935" s="135"/>
      <c r="L935" s="135"/>
      <c r="M935" s="135"/>
      <c r="N935" s="135"/>
    </row>
    <row r="936" spans="4:14" x14ac:dyDescent="0.3">
      <c r="D936" s="135"/>
      <c r="E936" s="135"/>
      <c r="F936" s="135"/>
      <c r="G936" s="135"/>
      <c r="H936" s="135"/>
      <c r="I936" s="135"/>
      <c r="J936" s="135"/>
      <c r="K936" s="135"/>
      <c r="L936" s="135"/>
      <c r="M936" s="135"/>
      <c r="N936" s="135"/>
    </row>
    <row r="937" spans="4:14" x14ac:dyDescent="0.3">
      <c r="D937" s="135"/>
      <c r="E937" s="135"/>
      <c r="F937" s="135"/>
      <c r="G937" s="135"/>
      <c r="H937" s="135"/>
      <c r="I937" s="135"/>
      <c r="J937" s="135"/>
      <c r="K937" s="135"/>
      <c r="L937" s="135"/>
      <c r="M937" s="135"/>
      <c r="N937" s="135"/>
    </row>
    <row r="938" spans="4:14" x14ac:dyDescent="0.3">
      <c r="D938" s="135"/>
      <c r="E938" s="135"/>
      <c r="F938" s="135"/>
      <c r="G938" s="135"/>
      <c r="H938" s="135"/>
      <c r="I938" s="135"/>
      <c r="J938" s="135"/>
      <c r="K938" s="135"/>
      <c r="L938" s="135"/>
      <c r="M938" s="135"/>
      <c r="N938" s="135"/>
    </row>
    <row r="939" spans="4:14" x14ac:dyDescent="0.3">
      <c r="D939" s="135"/>
      <c r="E939" s="135"/>
      <c r="F939" s="135"/>
      <c r="G939" s="135"/>
      <c r="H939" s="135"/>
      <c r="I939" s="135"/>
      <c r="J939" s="135"/>
      <c r="K939" s="135"/>
      <c r="L939" s="135"/>
      <c r="M939" s="135"/>
      <c r="N939" s="135"/>
    </row>
    <row r="940" spans="4:14" x14ac:dyDescent="0.3">
      <c r="D940" s="135"/>
      <c r="E940" s="135"/>
      <c r="F940" s="135"/>
      <c r="G940" s="135"/>
      <c r="H940" s="135"/>
      <c r="I940" s="135"/>
      <c r="J940" s="135"/>
      <c r="K940" s="135"/>
      <c r="L940" s="135"/>
      <c r="M940" s="135"/>
      <c r="N940" s="135"/>
    </row>
    <row r="941" spans="4:14" x14ac:dyDescent="0.3">
      <c r="D941" s="135"/>
      <c r="E941" s="135"/>
      <c r="F941" s="135"/>
      <c r="G941" s="135"/>
      <c r="H941" s="135"/>
      <c r="I941" s="135"/>
      <c r="J941" s="135"/>
      <c r="K941" s="135"/>
      <c r="L941" s="135"/>
      <c r="M941" s="135"/>
      <c r="N941" s="135"/>
    </row>
    <row r="942" spans="4:14" x14ac:dyDescent="0.3">
      <c r="D942" s="135"/>
      <c r="E942" s="135"/>
      <c r="F942" s="135"/>
      <c r="G942" s="135"/>
      <c r="H942" s="135"/>
      <c r="I942" s="135"/>
      <c r="J942" s="135"/>
      <c r="K942" s="135"/>
      <c r="L942" s="135"/>
      <c r="M942" s="135"/>
      <c r="N942" s="135"/>
    </row>
    <row r="943" spans="4:14" x14ac:dyDescent="0.3">
      <c r="D943" s="135"/>
      <c r="E943" s="135"/>
      <c r="F943" s="135"/>
      <c r="G943" s="135"/>
      <c r="H943" s="135"/>
      <c r="I943" s="135"/>
      <c r="J943" s="135"/>
      <c r="K943" s="135"/>
      <c r="L943" s="135"/>
      <c r="M943" s="135"/>
      <c r="N943" s="135"/>
    </row>
    <row r="944" spans="4:14" x14ac:dyDescent="0.3">
      <c r="D944" s="135"/>
      <c r="E944" s="135"/>
      <c r="F944" s="135"/>
      <c r="G944" s="135"/>
      <c r="H944" s="135"/>
      <c r="I944" s="135"/>
      <c r="J944" s="135"/>
      <c r="K944" s="135"/>
      <c r="L944" s="135"/>
      <c r="M944" s="135"/>
      <c r="N944" s="135"/>
    </row>
    <row r="945" spans="4:14" x14ac:dyDescent="0.3">
      <c r="D945" s="135"/>
      <c r="E945" s="135"/>
      <c r="F945" s="135"/>
      <c r="G945" s="135"/>
      <c r="H945" s="135"/>
      <c r="I945" s="135"/>
      <c r="J945" s="135"/>
      <c r="K945" s="135"/>
      <c r="L945" s="135"/>
      <c r="M945" s="135"/>
      <c r="N945" s="135"/>
    </row>
    <row r="946" spans="4:14" x14ac:dyDescent="0.3">
      <c r="D946" s="135"/>
      <c r="E946" s="135"/>
      <c r="F946" s="135"/>
      <c r="G946" s="135"/>
      <c r="H946" s="135"/>
      <c r="I946" s="135"/>
      <c r="J946" s="135"/>
      <c r="K946" s="135"/>
      <c r="L946" s="135"/>
      <c r="M946" s="135"/>
      <c r="N946" s="135"/>
    </row>
    <row r="947" spans="4:14" x14ac:dyDescent="0.3">
      <c r="D947" s="135"/>
      <c r="E947" s="135"/>
      <c r="F947" s="135"/>
      <c r="G947" s="135"/>
      <c r="H947" s="135"/>
      <c r="I947" s="135"/>
      <c r="J947" s="135"/>
      <c r="K947" s="135"/>
      <c r="L947" s="135"/>
      <c r="M947" s="135"/>
      <c r="N947" s="135"/>
    </row>
    <row r="948" spans="4:14" x14ac:dyDescent="0.3">
      <c r="D948" s="135"/>
      <c r="E948" s="135"/>
      <c r="F948" s="135"/>
      <c r="G948" s="135"/>
      <c r="H948" s="135"/>
      <c r="I948" s="135"/>
      <c r="J948" s="135"/>
      <c r="K948" s="135"/>
      <c r="L948" s="135"/>
      <c r="M948" s="135"/>
      <c r="N948" s="135"/>
    </row>
    <row r="949" spans="4:14" x14ac:dyDescent="0.3">
      <c r="D949" s="135"/>
      <c r="E949" s="135"/>
      <c r="F949" s="135"/>
      <c r="G949" s="135"/>
      <c r="H949" s="135"/>
      <c r="I949" s="135"/>
      <c r="J949" s="135"/>
      <c r="K949" s="135"/>
      <c r="L949" s="135"/>
      <c r="M949" s="135"/>
      <c r="N949" s="135"/>
    </row>
    <row r="950" spans="4:14" x14ac:dyDescent="0.3">
      <c r="D950" s="135"/>
      <c r="E950" s="135"/>
      <c r="F950" s="135"/>
      <c r="G950" s="135"/>
      <c r="H950" s="135"/>
      <c r="I950" s="135"/>
      <c r="J950" s="135"/>
      <c r="K950" s="135"/>
      <c r="L950" s="135"/>
      <c r="M950" s="135"/>
      <c r="N950" s="135"/>
    </row>
    <row r="951" spans="4:14" x14ac:dyDescent="0.3">
      <c r="D951" s="135"/>
      <c r="E951" s="135"/>
      <c r="F951" s="135"/>
      <c r="G951" s="135"/>
      <c r="H951" s="135"/>
      <c r="I951" s="135"/>
      <c r="J951" s="135"/>
      <c r="K951" s="135"/>
      <c r="L951" s="135"/>
      <c r="M951" s="135"/>
      <c r="N951" s="135"/>
    </row>
    <row r="952" spans="4:14" x14ac:dyDescent="0.3">
      <c r="D952" s="135"/>
      <c r="E952" s="135"/>
      <c r="F952" s="135"/>
      <c r="G952" s="135"/>
      <c r="H952" s="135"/>
      <c r="I952" s="135"/>
      <c r="J952" s="135"/>
      <c r="K952" s="135"/>
      <c r="L952" s="135"/>
      <c r="M952" s="135"/>
      <c r="N952" s="135"/>
    </row>
    <row r="953" spans="4:14" x14ac:dyDescent="0.3">
      <c r="D953" s="135"/>
      <c r="E953" s="135"/>
      <c r="F953" s="135"/>
      <c r="G953" s="135"/>
      <c r="H953" s="135"/>
      <c r="I953" s="135"/>
      <c r="J953" s="135"/>
      <c r="K953" s="135"/>
      <c r="L953" s="135"/>
      <c r="M953" s="135"/>
      <c r="N953" s="135"/>
    </row>
    <row r="954" spans="4:14" x14ac:dyDescent="0.3">
      <c r="D954" s="135"/>
      <c r="E954" s="135"/>
      <c r="F954" s="135"/>
      <c r="G954" s="135"/>
      <c r="H954" s="135"/>
      <c r="I954" s="135"/>
      <c r="J954" s="135"/>
      <c r="K954" s="135"/>
      <c r="L954" s="135"/>
      <c r="M954" s="135"/>
      <c r="N954" s="135"/>
    </row>
    <row r="955" spans="4:14" x14ac:dyDescent="0.3">
      <c r="D955" s="135"/>
      <c r="E955" s="135"/>
      <c r="F955" s="135"/>
      <c r="G955" s="135"/>
      <c r="H955" s="135"/>
      <c r="I955" s="135"/>
      <c r="J955" s="135"/>
      <c r="K955" s="135"/>
      <c r="L955" s="135"/>
      <c r="M955" s="135"/>
      <c r="N955" s="135"/>
    </row>
    <row r="956" spans="4:14" x14ac:dyDescent="0.3">
      <c r="D956" s="135"/>
      <c r="E956" s="135"/>
      <c r="F956" s="135"/>
      <c r="G956" s="135"/>
      <c r="H956" s="135"/>
      <c r="I956" s="135"/>
      <c r="J956" s="135"/>
      <c r="K956" s="135"/>
      <c r="L956" s="135"/>
      <c r="M956" s="135"/>
      <c r="N956" s="135"/>
    </row>
    <row r="957" spans="4:14" x14ac:dyDescent="0.3">
      <c r="D957" s="135"/>
      <c r="E957" s="135"/>
      <c r="F957" s="135"/>
      <c r="G957" s="135"/>
      <c r="H957" s="135"/>
      <c r="I957" s="135"/>
      <c r="J957" s="135"/>
      <c r="K957" s="135"/>
      <c r="L957" s="135"/>
      <c r="M957" s="135"/>
      <c r="N957" s="135"/>
    </row>
    <row r="958" spans="4:14" x14ac:dyDescent="0.3">
      <c r="D958" s="135"/>
      <c r="E958" s="135"/>
      <c r="F958" s="135"/>
      <c r="G958" s="135"/>
      <c r="H958" s="135"/>
      <c r="I958" s="135"/>
      <c r="J958" s="135"/>
      <c r="K958" s="135"/>
      <c r="L958" s="135"/>
      <c r="M958" s="135"/>
      <c r="N958" s="135"/>
    </row>
    <row r="959" spans="4:14" x14ac:dyDescent="0.3">
      <c r="D959" s="135"/>
      <c r="E959" s="135"/>
      <c r="F959" s="135"/>
      <c r="G959" s="135"/>
      <c r="H959" s="135"/>
      <c r="I959" s="135"/>
      <c r="J959" s="135"/>
      <c r="K959" s="135"/>
      <c r="L959" s="135"/>
      <c r="M959" s="135"/>
      <c r="N959" s="135"/>
    </row>
    <row r="960" spans="4:14" x14ac:dyDescent="0.3">
      <c r="D960" s="135"/>
      <c r="E960" s="135"/>
      <c r="F960" s="135"/>
      <c r="G960" s="135"/>
      <c r="H960" s="135"/>
      <c r="I960" s="135"/>
      <c r="J960" s="135"/>
      <c r="K960" s="135"/>
      <c r="L960" s="135"/>
      <c r="M960" s="135"/>
      <c r="N960" s="135"/>
    </row>
    <row r="961" spans="4:14" x14ac:dyDescent="0.3">
      <c r="D961" s="135"/>
      <c r="E961" s="135"/>
      <c r="F961" s="135"/>
      <c r="G961" s="135"/>
      <c r="H961" s="135"/>
      <c r="I961" s="135"/>
      <c r="J961" s="135"/>
      <c r="K961" s="135"/>
      <c r="L961" s="135"/>
      <c r="M961" s="135"/>
      <c r="N961" s="135"/>
    </row>
    <row r="962" spans="4:14" x14ac:dyDescent="0.3">
      <c r="D962" s="135"/>
      <c r="E962" s="135"/>
      <c r="F962" s="135"/>
      <c r="G962" s="135"/>
      <c r="H962" s="135"/>
      <c r="I962" s="135"/>
      <c r="J962" s="135"/>
      <c r="K962" s="135"/>
      <c r="L962" s="135"/>
      <c r="M962" s="135"/>
      <c r="N962" s="135"/>
    </row>
    <row r="963" spans="4:14" x14ac:dyDescent="0.3">
      <c r="D963" s="135"/>
      <c r="E963" s="135"/>
      <c r="F963" s="135"/>
      <c r="G963" s="135"/>
      <c r="H963" s="135"/>
      <c r="I963" s="135"/>
      <c r="J963" s="135"/>
      <c r="K963" s="135"/>
      <c r="L963" s="135"/>
      <c r="M963" s="135"/>
      <c r="N963" s="135"/>
    </row>
    <row r="964" spans="4:14" x14ac:dyDescent="0.3">
      <c r="D964" s="135"/>
      <c r="E964" s="135"/>
      <c r="F964" s="135"/>
      <c r="G964" s="135"/>
      <c r="H964" s="135"/>
      <c r="I964" s="135"/>
      <c r="J964" s="135"/>
      <c r="K964" s="135"/>
      <c r="L964" s="135"/>
      <c r="M964" s="135"/>
      <c r="N964" s="135"/>
    </row>
    <row r="965" spans="4:14" x14ac:dyDescent="0.3">
      <c r="D965" s="135"/>
      <c r="E965" s="135"/>
      <c r="F965" s="135"/>
      <c r="G965" s="135"/>
      <c r="H965" s="135"/>
      <c r="I965" s="135"/>
      <c r="J965" s="135"/>
      <c r="K965" s="135"/>
      <c r="L965" s="135"/>
      <c r="M965" s="135"/>
      <c r="N965" s="135"/>
    </row>
    <row r="966" spans="4:14" x14ac:dyDescent="0.3">
      <c r="D966" s="135"/>
      <c r="E966" s="135"/>
      <c r="F966" s="135"/>
      <c r="G966" s="135"/>
      <c r="H966" s="135"/>
      <c r="I966" s="135"/>
      <c r="J966" s="135"/>
      <c r="K966" s="135"/>
      <c r="L966" s="135"/>
      <c r="M966" s="135"/>
      <c r="N966" s="135"/>
    </row>
    <row r="967" spans="4:14" x14ac:dyDescent="0.3">
      <c r="D967" s="135"/>
      <c r="E967" s="135"/>
      <c r="F967" s="135"/>
      <c r="G967" s="135"/>
      <c r="H967" s="135"/>
      <c r="I967" s="135"/>
      <c r="J967" s="135"/>
      <c r="K967" s="135"/>
      <c r="L967" s="135"/>
      <c r="M967" s="135"/>
      <c r="N967" s="135"/>
    </row>
    <row r="968" spans="4:14" x14ac:dyDescent="0.3">
      <c r="D968" s="135"/>
      <c r="E968" s="135"/>
      <c r="F968" s="135"/>
      <c r="G968" s="135"/>
      <c r="H968" s="135"/>
      <c r="I968" s="135"/>
      <c r="J968" s="135"/>
      <c r="K968" s="135"/>
      <c r="L968" s="135"/>
      <c r="M968" s="135"/>
      <c r="N968" s="135"/>
    </row>
    <row r="969" spans="4:14" x14ac:dyDescent="0.3">
      <c r="D969" s="135"/>
      <c r="E969" s="135"/>
      <c r="F969" s="135"/>
      <c r="G969" s="135"/>
      <c r="H969" s="135"/>
      <c r="I969" s="135"/>
      <c r="J969" s="135"/>
      <c r="K969" s="135"/>
      <c r="L969" s="135"/>
      <c r="M969" s="135"/>
      <c r="N969" s="135"/>
    </row>
    <row r="970" spans="4:14" x14ac:dyDescent="0.3">
      <c r="D970" s="135"/>
      <c r="E970" s="135"/>
      <c r="F970" s="135"/>
      <c r="G970" s="135"/>
      <c r="H970" s="135"/>
      <c r="I970" s="135"/>
      <c r="J970" s="135"/>
      <c r="K970" s="135"/>
      <c r="L970" s="135"/>
      <c r="M970" s="135"/>
      <c r="N970" s="135"/>
    </row>
    <row r="971" spans="4:14" x14ac:dyDescent="0.3">
      <c r="D971" s="135"/>
      <c r="E971" s="135"/>
      <c r="F971" s="135"/>
      <c r="G971" s="135"/>
      <c r="H971" s="135"/>
      <c r="I971" s="135"/>
      <c r="J971" s="135"/>
      <c r="K971" s="135"/>
      <c r="L971" s="135"/>
      <c r="M971" s="135"/>
      <c r="N971" s="135"/>
    </row>
    <row r="972" spans="4:14" x14ac:dyDescent="0.3">
      <c r="D972" s="135"/>
      <c r="E972" s="135"/>
      <c r="F972" s="135"/>
      <c r="G972" s="135"/>
      <c r="H972" s="135"/>
      <c r="I972" s="135"/>
      <c r="J972" s="135"/>
      <c r="K972" s="135"/>
      <c r="L972" s="135"/>
      <c r="M972" s="135"/>
      <c r="N972" s="135"/>
    </row>
    <row r="973" spans="4:14" x14ac:dyDescent="0.3">
      <c r="D973" s="135"/>
      <c r="E973" s="135"/>
      <c r="F973" s="135"/>
      <c r="G973" s="135"/>
      <c r="H973" s="135"/>
      <c r="I973" s="135"/>
      <c r="J973" s="135"/>
      <c r="K973" s="135"/>
      <c r="L973" s="135"/>
      <c r="M973" s="135"/>
      <c r="N973" s="135"/>
    </row>
    <row r="974" spans="4:14" x14ac:dyDescent="0.3">
      <c r="D974" s="135"/>
      <c r="E974" s="135"/>
      <c r="F974" s="135"/>
      <c r="G974" s="135"/>
      <c r="H974" s="135"/>
      <c r="I974" s="135"/>
      <c r="J974" s="135"/>
      <c r="K974" s="135"/>
      <c r="L974" s="135"/>
      <c r="M974" s="135"/>
      <c r="N974" s="135"/>
    </row>
    <row r="975" spans="4:14" x14ac:dyDescent="0.3">
      <c r="D975" s="135"/>
      <c r="E975" s="135"/>
      <c r="F975" s="135"/>
      <c r="G975" s="135"/>
      <c r="H975" s="135"/>
      <c r="I975" s="135"/>
      <c r="J975" s="135"/>
      <c r="K975" s="135"/>
      <c r="L975" s="135"/>
      <c r="M975" s="135"/>
      <c r="N975" s="135"/>
    </row>
    <row r="976" spans="4:14" x14ac:dyDescent="0.3">
      <c r="D976" s="135"/>
      <c r="E976" s="135"/>
      <c r="F976" s="135"/>
      <c r="G976" s="135"/>
      <c r="H976" s="135"/>
      <c r="I976" s="135"/>
      <c r="J976" s="135"/>
      <c r="K976" s="135"/>
      <c r="L976" s="135"/>
      <c r="M976" s="135"/>
      <c r="N976" s="135"/>
    </row>
    <row r="977" spans="4:14" x14ac:dyDescent="0.3">
      <c r="D977" s="135"/>
      <c r="E977" s="135"/>
      <c r="F977" s="135"/>
      <c r="G977" s="135"/>
      <c r="H977" s="135"/>
      <c r="I977" s="135"/>
      <c r="J977" s="135"/>
      <c r="K977" s="135"/>
      <c r="L977" s="135"/>
      <c r="M977" s="135"/>
      <c r="N977" s="135"/>
    </row>
    <row r="978" spans="4:14" x14ac:dyDescent="0.3">
      <c r="D978" s="135"/>
      <c r="E978" s="135"/>
      <c r="F978" s="135"/>
      <c r="G978" s="135"/>
      <c r="H978" s="135"/>
      <c r="I978" s="135"/>
      <c r="J978" s="135"/>
      <c r="K978" s="135"/>
      <c r="L978" s="135"/>
      <c r="M978" s="135"/>
      <c r="N978" s="135"/>
    </row>
    <row r="979" spans="4:14" x14ac:dyDescent="0.3">
      <c r="D979" s="135"/>
      <c r="E979" s="135"/>
      <c r="F979" s="135"/>
      <c r="G979" s="135"/>
      <c r="H979" s="135"/>
      <c r="I979" s="135"/>
      <c r="J979" s="135"/>
      <c r="K979" s="135"/>
      <c r="L979" s="135"/>
      <c r="M979" s="135"/>
      <c r="N979" s="135"/>
    </row>
    <row r="980" spans="4:14" x14ac:dyDescent="0.3">
      <c r="D980" s="135"/>
      <c r="E980" s="135"/>
      <c r="F980" s="135"/>
      <c r="G980" s="135"/>
      <c r="H980" s="135"/>
      <c r="I980" s="135"/>
      <c r="J980" s="135"/>
      <c r="K980" s="135"/>
      <c r="L980" s="135"/>
      <c r="M980" s="135"/>
      <c r="N980" s="135"/>
    </row>
    <row r="981" spans="4:14" x14ac:dyDescent="0.3">
      <c r="D981" s="135"/>
      <c r="E981" s="135"/>
      <c r="F981" s="135"/>
      <c r="G981" s="135"/>
      <c r="H981" s="135"/>
      <c r="I981" s="135"/>
      <c r="J981" s="135"/>
      <c r="K981" s="135"/>
      <c r="L981" s="135"/>
      <c r="M981" s="135"/>
      <c r="N981" s="135"/>
    </row>
    <row r="982" spans="4:14" x14ac:dyDescent="0.3">
      <c r="D982" s="135"/>
      <c r="E982" s="135"/>
      <c r="F982" s="135"/>
      <c r="G982" s="135"/>
      <c r="H982" s="135"/>
      <c r="I982" s="135"/>
      <c r="J982" s="135"/>
      <c r="K982" s="135"/>
      <c r="L982" s="135"/>
      <c r="M982" s="135"/>
      <c r="N982" s="135"/>
    </row>
    <row r="983" spans="4:14" x14ac:dyDescent="0.3">
      <c r="D983" s="135"/>
      <c r="E983" s="135"/>
      <c r="F983" s="135"/>
      <c r="G983" s="135"/>
      <c r="H983" s="135"/>
      <c r="I983" s="135"/>
      <c r="J983" s="135"/>
      <c r="K983" s="135"/>
      <c r="L983" s="135"/>
      <c r="M983" s="135"/>
      <c r="N983" s="135"/>
    </row>
    <row r="984" spans="4:14" x14ac:dyDescent="0.3">
      <c r="D984" s="135"/>
      <c r="E984" s="135"/>
      <c r="F984" s="135"/>
      <c r="G984" s="135"/>
      <c r="H984" s="135"/>
      <c r="I984" s="135"/>
      <c r="J984" s="135"/>
      <c r="K984" s="135"/>
      <c r="L984" s="135"/>
      <c r="M984" s="135"/>
      <c r="N984" s="135"/>
    </row>
    <row r="985" spans="4:14" x14ac:dyDescent="0.3">
      <c r="D985" s="135"/>
      <c r="E985" s="135"/>
      <c r="F985" s="135"/>
      <c r="G985" s="135"/>
      <c r="H985" s="135"/>
      <c r="I985" s="135"/>
      <c r="J985" s="135"/>
      <c r="K985" s="135"/>
      <c r="L985" s="135"/>
      <c r="M985" s="135"/>
      <c r="N985" s="135"/>
    </row>
    <row r="986" spans="4:14" x14ac:dyDescent="0.3">
      <c r="D986" s="135"/>
      <c r="E986" s="135"/>
      <c r="F986" s="135"/>
      <c r="G986" s="135"/>
      <c r="H986" s="135"/>
      <c r="I986" s="135"/>
      <c r="J986" s="135"/>
      <c r="K986" s="135"/>
      <c r="L986" s="135"/>
      <c r="M986" s="135"/>
      <c r="N986" s="135"/>
    </row>
    <row r="987" spans="4:14" x14ac:dyDescent="0.3">
      <c r="D987" s="135"/>
      <c r="E987" s="135"/>
      <c r="F987" s="135"/>
      <c r="G987" s="135"/>
      <c r="H987" s="135"/>
      <c r="I987" s="135"/>
      <c r="J987" s="135"/>
      <c r="K987" s="135"/>
      <c r="L987" s="135"/>
      <c r="M987" s="135"/>
      <c r="N987" s="135"/>
    </row>
    <row r="988" spans="4:14" x14ac:dyDescent="0.3">
      <c r="D988" s="135"/>
      <c r="E988" s="135"/>
      <c r="F988" s="135"/>
      <c r="G988" s="135"/>
      <c r="H988" s="135"/>
      <c r="I988" s="135"/>
      <c r="J988" s="135"/>
      <c r="K988" s="135"/>
      <c r="L988" s="135"/>
      <c r="M988" s="135"/>
      <c r="N988" s="135"/>
    </row>
    <row r="989" spans="4:14" x14ac:dyDescent="0.3">
      <c r="D989" s="135"/>
      <c r="E989" s="135"/>
      <c r="F989" s="135"/>
      <c r="G989" s="135"/>
      <c r="H989" s="135"/>
      <c r="I989" s="135"/>
      <c r="J989" s="135"/>
      <c r="K989" s="135"/>
      <c r="L989" s="135"/>
      <c r="M989" s="135"/>
      <c r="N989" s="135"/>
    </row>
    <row r="990" spans="4:14" x14ac:dyDescent="0.3">
      <c r="D990" s="135"/>
      <c r="E990" s="135"/>
      <c r="F990" s="135"/>
      <c r="G990" s="135"/>
      <c r="H990" s="135"/>
      <c r="I990" s="135"/>
      <c r="J990" s="135"/>
      <c r="K990" s="135"/>
      <c r="L990" s="135"/>
      <c r="M990" s="135"/>
      <c r="N990" s="135"/>
    </row>
    <row r="991" spans="4:14" x14ac:dyDescent="0.3">
      <c r="D991" s="135"/>
      <c r="E991" s="135"/>
      <c r="F991" s="135"/>
      <c r="G991" s="135"/>
      <c r="H991" s="135"/>
      <c r="I991" s="135"/>
      <c r="J991" s="135"/>
      <c r="K991" s="135"/>
      <c r="L991" s="135"/>
      <c r="M991" s="135"/>
      <c r="N991" s="135"/>
    </row>
    <row r="992" spans="4:14" x14ac:dyDescent="0.3">
      <c r="D992" s="135"/>
      <c r="E992" s="135"/>
      <c r="F992" s="135"/>
      <c r="G992" s="135"/>
      <c r="H992" s="135"/>
      <c r="I992" s="135"/>
      <c r="J992" s="135"/>
      <c r="K992" s="135"/>
      <c r="L992" s="135"/>
      <c r="M992" s="135"/>
      <c r="N992" s="135"/>
    </row>
    <row r="993" spans="4:14" x14ac:dyDescent="0.3">
      <c r="D993" s="135"/>
      <c r="E993" s="135"/>
      <c r="F993" s="135"/>
      <c r="G993" s="135"/>
      <c r="H993" s="135"/>
      <c r="I993" s="135"/>
      <c r="J993" s="135"/>
      <c r="K993" s="135"/>
      <c r="L993" s="135"/>
      <c r="M993" s="135"/>
      <c r="N993" s="135"/>
    </row>
    <row r="994" spans="4:14" x14ac:dyDescent="0.3">
      <c r="D994" s="135"/>
      <c r="E994" s="135"/>
      <c r="F994" s="135"/>
      <c r="G994" s="135"/>
      <c r="H994" s="135"/>
      <c r="I994" s="135"/>
      <c r="J994" s="135"/>
      <c r="K994" s="135"/>
      <c r="L994" s="135"/>
      <c r="M994" s="135"/>
      <c r="N994" s="135"/>
    </row>
    <row r="995" spans="4:14" x14ac:dyDescent="0.3">
      <c r="D995" s="135"/>
      <c r="E995" s="135"/>
      <c r="F995" s="135"/>
      <c r="G995" s="135"/>
      <c r="H995" s="135"/>
      <c r="I995" s="135"/>
      <c r="J995" s="135"/>
      <c r="K995" s="135"/>
      <c r="L995" s="135"/>
      <c r="M995" s="135"/>
      <c r="N995" s="135"/>
    </row>
    <row r="996" spans="4:14" x14ac:dyDescent="0.3">
      <c r="D996" s="135"/>
      <c r="E996" s="135"/>
      <c r="F996" s="135"/>
      <c r="G996" s="135"/>
      <c r="H996" s="135"/>
      <c r="I996" s="135"/>
      <c r="J996" s="135"/>
      <c r="K996" s="135"/>
      <c r="L996" s="135"/>
      <c r="M996" s="135"/>
      <c r="N996" s="135"/>
    </row>
    <row r="997" spans="4:14" x14ac:dyDescent="0.3">
      <c r="D997" s="135"/>
      <c r="E997" s="135"/>
      <c r="F997" s="135"/>
      <c r="G997" s="135"/>
      <c r="H997" s="135"/>
      <c r="I997" s="135"/>
      <c r="J997" s="135"/>
      <c r="K997" s="135"/>
      <c r="L997" s="135"/>
      <c r="M997" s="135"/>
      <c r="N997" s="135"/>
    </row>
    <row r="998" spans="4:14" x14ac:dyDescent="0.3">
      <c r="D998" s="135"/>
      <c r="E998" s="135"/>
      <c r="F998" s="135"/>
      <c r="G998" s="135"/>
      <c r="H998" s="135"/>
      <c r="I998" s="135"/>
      <c r="J998" s="135"/>
      <c r="K998" s="135"/>
      <c r="L998" s="135"/>
      <c r="M998" s="135"/>
      <c r="N998" s="135"/>
    </row>
    <row r="999" spans="4:14" x14ac:dyDescent="0.3">
      <c r="D999" s="135"/>
      <c r="E999" s="135"/>
      <c r="F999" s="135"/>
      <c r="G999" s="135"/>
      <c r="H999" s="135"/>
      <c r="I999" s="135"/>
      <c r="J999" s="135"/>
      <c r="K999" s="135"/>
      <c r="L999" s="135"/>
      <c r="M999" s="135"/>
      <c r="N999" s="135"/>
    </row>
    <row r="1000" spans="4:14" x14ac:dyDescent="0.3">
      <c r="D1000" s="135"/>
      <c r="E1000" s="135"/>
      <c r="F1000" s="135"/>
      <c r="G1000" s="135"/>
      <c r="H1000" s="135"/>
      <c r="I1000" s="135"/>
      <c r="J1000" s="135"/>
      <c r="K1000" s="135"/>
      <c r="L1000" s="135"/>
      <c r="M1000" s="135"/>
      <c r="N1000" s="135"/>
    </row>
    <row r="1001" spans="4:14" x14ac:dyDescent="0.3">
      <c r="D1001" s="135"/>
      <c r="E1001" s="135"/>
      <c r="F1001" s="135"/>
      <c r="G1001" s="135"/>
      <c r="H1001" s="135"/>
      <c r="I1001" s="135"/>
      <c r="J1001" s="135"/>
      <c r="K1001" s="135"/>
      <c r="L1001" s="135"/>
      <c r="M1001" s="135"/>
      <c r="N1001" s="135"/>
    </row>
    <row r="1002" spans="4:14" x14ac:dyDescent="0.3">
      <c r="D1002" s="135"/>
      <c r="E1002" s="135"/>
      <c r="F1002" s="135"/>
      <c r="G1002" s="135"/>
      <c r="H1002" s="135"/>
      <c r="I1002" s="135"/>
      <c r="J1002" s="135"/>
      <c r="K1002" s="135"/>
      <c r="L1002" s="135"/>
      <c r="M1002" s="135"/>
      <c r="N1002" s="135"/>
    </row>
    <row r="1003" spans="4:14" x14ac:dyDescent="0.3">
      <c r="D1003" s="135"/>
      <c r="E1003" s="135"/>
      <c r="F1003" s="135"/>
      <c r="G1003" s="135"/>
      <c r="H1003" s="135"/>
      <c r="I1003" s="135"/>
      <c r="J1003" s="135"/>
      <c r="K1003" s="135"/>
      <c r="L1003" s="135"/>
      <c r="M1003" s="135"/>
      <c r="N1003" s="135"/>
    </row>
    <row r="1004" spans="4:14" x14ac:dyDescent="0.3">
      <c r="D1004" s="135"/>
      <c r="E1004" s="135"/>
      <c r="F1004" s="135"/>
      <c r="G1004" s="135"/>
      <c r="H1004" s="135"/>
      <c r="I1004" s="135"/>
      <c r="J1004" s="135"/>
      <c r="K1004" s="135"/>
      <c r="L1004" s="135"/>
      <c r="M1004" s="135"/>
      <c r="N1004" s="135"/>
    </row>
    <row r="1005" spans="4:14" x14ac:dyDescent="0.3">
      <c r="D1005" s="135"/>
      <c r="E1005" s="135"/>
      <c r="F1005" s="135"/>
      <c r="G1005" s="135"/>
      <c r="H1005" s="135"/>
      <c r="I1005" s="135"/>
      <c r="J1005" s="135"/>
      <c r="K1005" s="135"/>
      <c r="L1005" s="135"/>
      <c r="M1005" s="135"/>
      <c r="N1005" s="135"/>
    </row>
    <row r="1006" spans="4:14" x14ac:dyDescent="0.3">
      <c r="D1006" s="135"/>
      <c r="E1006" s="135"/>
      <c r="F1006" s="135"/>
      <c r="G1006" s="135"/>
      <c r="H1006" s="135"/>
      <c r="I1006" s="135"/>
      <c r="J1006" s="135"/>
      <c r="K1006" s="135"/>
      <c r="L1006" s="135"/>
      <c r="M1006" s="135"/>
      <c r="N1006" s="135"/>
    </row>
    <row r="1007" spans="4:14" x14ac:dyDescent="0.3">
      <c r="D1007" s="135"/>
      <c r="E1007" s="135"/>
      <c r="F1007" s="135"/>
      <c r="G1007" s="135"/>
      <c r="H1007" s="135"/>
      <c r="I1007" s="135"/>
      <c r="J1007" s="135"/>
      <c r="K1007" s="135"/>
      <c r="L1007" s="135"/>
      <c r="M1007" s="135"/>
      <c r="N1007" s="135"/>
    </row>
    <row r="1008" spans="4:14" x14ac:dyDescent="0.3">
      <c r="D1008" s="135"/>
      <c r="E1008" s="135"/>
      <c r="F1008" s="135"/>
      <c r="G1008" s="135"/>
      <c r="H1008" s="135"/>
      <c r="I1008" s="135"/>
      <c r="J1008" s="135"/>
      <c r="K1008" s="135"/>
      <c r="L1008" s="135"/>
      <c r="M1008" s="135"/>
      <c r="N1008" s="135"/>
    </row>
    <row r="1009" spans="4:14" x14ac:dyDescent="0.3">
      <c r="D1009" s="135"/>
      <c r="E1009" s="135"/>
      <c r="F1009" s="135"/>
      <c r="G1009" s="135"/>
      <c r="H1009" s="135"/>
      <c r="I1009" s="135"/>
      <c r="J1009" s="135"/>
      <c r="K1009" s="135"/>
      <c r="L1009" s="135"/>
      <c r="M1009" s="135"/>
      <c r="N1009" s="135"/>
    </row>
    <row r="1010" spans="4:14" x14ac:dyDescent="0.3">
      <c r="D1010" s="135"/>
      <c r="E1010" s="135"/>
      <c r="F1010" s="135"/>
      <c r="G1010" s="135"/>
      <c r="H1010" s="135"/>
      <c r="I1010" s="135"/>
      <c r="J1010" s="135"/>
      <c r="K1010" s="135"/>
      <c r="L1010" s="135"/>
      <c r="M1010" s="135"/>
      <c r="N1010" s="135"/>
    </row>
    <row r="1011" spans="4:14" x14ac:dyDescent="0.3">
      <c r="D1011" s="135"/>
      <c r="E1011" s="135"/>
      <c r="F1011" s="135"/>
      <c r="G1011" s="135"/>
      <c r="H1011" s="135"/>
      <c r="I1011" s="135"/>
      <c r="J1011" s="135"/>
      <c r="K1011" s="135"/>
      <c r="L1011" s="135"/>
      <c r="M1011" s="135"/>
      <c r="N1011" s="135"/>
    </row>
    <row r="1012" spans="4:14" x14ac:dyDescent="0.3">
      <c r="D1012" s="135"/>
      <c r="E1012" s="135"/>
      <c r="F1012" s="135"/>
      <c r="G1012" s="135"/>
      <c r="H1012" s="135"/>
      <c r="I1012" s="135"/>
      <c r="J1012" s="135"/>
      <c r="K1012" s="135"/>
      <c r="L1012" s="135"/>
      <c r="M1012" s="135"/>
      <c r="N1012" s="135"/>
    </row>
    <row r="1013" spans="4:14" x14ac:dyDescent="0.3">
      <c r="D1013" s="135"/>
      <c r="E1013" s="135"/>
      <c r="F1013" s="135"/>
      <c r="G1013" s="135"/>
      <c r="H1013" s="135"/>
      <c r="I1013" s="135"/>
      <c r="J1013" s="135"/>
      <c r="K1013" s="135"/>
      <c r="L1013" s="135"/>
      <c r="M1013" s="135"/>
      <c r="N1013" s="135"/>
    </row>
    <row r="1014" spans="4:14" x14ac:dyDescent="0.3">
      <c r="D1014" s="135"/>
      <c r="E1014" s="135"/>
      <c r="F1014" s="135"/>
      <c r="G1014" s="135"/>
      <c r="H1014" s="135"/>
      <c r="I1014" s="135"/>
      <c r="J1014" s="135"/>
      <c r="K1014" s="135"/>
      <c r="L1014" s="135"/>
      <c r="M1014" s="135"/>
      <c r="N1014" s="135"/>
    </row>
    <row r="1015" spans="4:14" x14ac:dyDescent="0.3">
      <c r="D1015" s="135"/>
      <c r="E1015" s="135"/>
      <c r="F1015" s="135"/>
      <c r="G1015" s="135"/>
      <c r="H1015" s="135"/>
      <c r="I1015" s="135"/>
      <c r="J1015" s="135"/>
      <c r="K1015" s="135"/>
      <c r="L1015" s="135"/>
      <c r="M1015" s="135"/>
      <c r="N1015" s="135"/>
    </row>
    <row r="1016" spans="4:14" x14ac:dyDescent="0.3">
      <c r="D1016" s="135"/>
      <c r="E1016" s="135"/>
      <c r="F1016" s="135"/>
      <c r="G1016" s="135"/>
      <c r="H1016" s="135"/>
      <c r="I1016" s="135"/>
      <c r="J1016" s="135"/>
      <c r="K1016" s="135"/>
      <c r="L1016" s="135"/>
      <c r="M1016" s="135"/>
      <c r="N1016" s="135"/>
    </row>
    <row r="1017" spans="4:14" x14ac:dyDescent="0.3">
      <c r="D1017" s="135"/>
      <c r="E1017" s="135"/>
      <c r="F1017" s="135"/>
      <c r="G1017" s="135"/>
      <c r="H1017" s="135"/>
      <c r="I1017" s="135"/>
      <c r="J1017" s="135"/>
      <c r="K1017" s="135"/>
      <c r="L1017" s="135"/>
      <c r="M1017" s="135"/>
      <c r="N1017" s="135"/>
    </row>
    <row r="1018" spans="4:14" x14ac:dyDescent="0.3">
      <c r="D1018" s="135"/>
      <c r="E1018" s="135"/>
      <c r="F1018" s="135"/>
      <c r="G1018" s="135"/>
      <c r="H1018" s="135"/>
      <c r="I1018" s="135"/>
      <c r="J1018" s="135"/>
      <c r="K1018" s="135"/>
      <c r="L1018" s="135"/>
      <c r="M1018" s="135"/>
      <c r="N1018" s="135"/>
    </row>
    <row r="1019" spans="4:14" x14ac:dyDescent="0.3">
      <c r="D1019" s="135"/>
      <c r="E1019" s="135"/>
      <c r="F1019" s="135"/>
      <c r="G1019" s="135"/>
      <c r="H1019" s="135"/>
      <c r="I1019" s="135"/>
      <c r="J1019" s="135"/>
      <c r="K1019" s="135"/>
      <c r="L1019" s="135"/>
      <c r="M1019" s="135"/>
      <c r="N1019" s="135"/>
    </row>
    <row r="1020" spans="4:14" x14ac:dyDescent="0.3">
      <c r="D1020" s="135"/>
      <c r="E1020" s="135"/>
      <c r="F1020" s="135"/>
      <c r="G1020" s="135"/>
      <c r="H1020" s="135"/>
      <c r="I1020" s="135"/>
      <c r="J1020" s="135"/>
      <c r="K1020" s="135"/>
      <c r="L1020" s="135"/>
      <c r="M1020" s="135"/>
      <c r="N1020" s="135"/>
    </row>
    <row r="1021" spans="4:14" x14ac:dyDescent="0.3">
      <c r="D1021" s="135"/>
      <c r="E1021" s="135"/>
      <c r="F1021" s="135"/>
      <c r="G1021" s="135"/>
      <c r="H1021" s="135"/>
      <c r="I1021" s="135"/>
      <c r="J1021" s="135"/>
      <c r="K1021" s="135"/>
      <c r="L1021" s="135"/>
      <c r="M1021" s="135"/>
      <c r="N1021" s="135"/>
    </row>
    <row r="1022" spans="4:14" x14ac:dyDescent="0.3">
      <c r="D1022" s="135"/>
      <c r="E1022" s="135"/>
      <c r="F1022" s="135"/>
      <c r="G1022" s="135"/>
      <c r="H1022" s="135"/>
      <c r="I1022" s="135"/>
      <c r="J1022" s="135"/>
      <c r="K1022" s="135"/>
      <c r="L1022" s="135"/>
      <c r="M1022" s="135"/>
      <c r="N1022" s="135"/>
    </row>
    <row r="1023" spans="4:14" x14ac:dyDescent="0.3">
      <c r="D1023" s="135"/>
      <c r="E1023" s="135"/>
      <c r="F1023" s="135"/>
      <c r="G1023" s="135"/>
      <c r="H1023" s="135"/>
      <c r="I1023" s="135"/>
      <c r="J1023" s="135"/>
      <c r="K1023" s="135"/>
      <c r="L1023" s="135"/>
      <c r="M1023" s="135"/>
      <c r="N1023" s="135"/>
    </row>
    <row r="1024" spans="4:14" x14ac:dyDescent="0.3">
      <c r="D1024" s="135"/>
      <c r="E1024" s="135"/>
      <c r="F1024" s="135"/>
      <c r="G1024" s="135"/>
      <c r="H1024" s="135"/>
      <c r="I1024" s="135"/>
      <c r="J1024" s="135"/>
      <c r="K1024" s="135"/>
      <c r="L1024" s="135"/>
      <c r="M1024" s="135"/>
      <c r="N1024" s="135"/>
    </row>
    <row r="1025" spans="4:14" x14ac:dyDescent="0.3">
      <c r="D1025" s="135"/>
      <c r="E1025" s="135"/>
      <c r="F1025" s="135"/>
      <c r="G1025" s="135"/>
      <c r="H1025" s="135"/>
      <c r="I1025" s="135"/>
      <c r="J1025" s="135"/>
      <c r="K1025" s="135"/>
      <c r="L1025" s="135"/>
      <c r="M1025" s="135"/>
      <c r="N1025" s="135"/>
    </row>
    <row r="1026" spans="4:14" x14ac:dyDescent="0.3">
      <c r="D1026" s="135"/>
      <c r="E1026" s="135"/>
      <c r="F1026" s="135"/>
      <c r="G1026" s="135"/>
      <c r="H1026" s="135"/>
      <c r="I1026" s="135"/>
      <c r="J1026" s="135"/>
      <c r="K1026" s="135"/>
      <c r="L1026" s="135"/>
      <c r="M1026" s="135"/>
      <c r="N1026" s="135"/>
    </row>
    <row r="1027" spans="4:14" x14ac:dyDescent="0.3">
      <c r="D1027" s="135"/>
      <c r="E1027" s="135"/>
      <c r="F1027" s="135"/>
      <c r="G1027" s="135"/>
      <c r="H1027" s="135"/>
      <c r="I1027" s="135"/>
      <c r="J1027" s="135"/>
      <c r="K1027" s="135"/>
      <c r="L1027" s="135"/>
      <c r="M1027" s="135"/>
      <c r="N1027" s="135"/>
    </row>
    <row r="1028" spans="4:14" x14ac:dyDescent="0.3">
      <c r="D1028" s="135"/>
      <c r="E1028" s="135"/>
      <c r="F1028" s="135"/>
      <c r="G1028" s="135"/>
      <c r="H1028" s="135"/>
      <c r="I1028" s="135"/>
      <c r="J1028" s="135"/>
      <c r="K1028" s="135"/>
      <c r="L1028" s="135"/>
      <c r="M1028" s="135"/>
      <c r="N1028" s="135"/>
    </row>
    <row r="1029" spans="4:14" x14ac:dyDescent="0.3">
      <c r="D1029" s="135"/>
      <c r="E1029" s="135"/>
      <c r="F1029" s="135"/>
      <c r="G1029" s="135"/>
      <c r="H1029" s="135"/>
      <c r="I1029" s="135"/>
      <c r="J1029" s="135"/>
      <c r="K1029" s="135"/>
      <c r="L1029" s="135"/>
      <c r="M1029" s="135"/>
      <c r="N1029" s="135"/>
    </row>
    <row r="1030" spans="4:14" x14ac:dyDescent="0.3">
      <c r="D1030" s="135"/>
      <c r="E1030" s="135"/>
      <c r="F1030" s="135"/>
      <c r="G1030" s="135"/>
      <c r="H1030" s="135"/>
      <c r="I1030" s="135"/>
      <c r="J1030" s="135"/>
      <c r="K1030" s="135"/>
      <c r="L1030" s="135"/>
      <c r="M1030" s="135"/>
      <c r="N1030" s="135"/>
    </row>
    <row r="1031" spans="4:14" x14ac:dyDescent="0.3">
      <c r="D1031" s="135"/>
      <c r="E1031" s="135"/>
      <c r="F1031" s="135"/>
      <c r="G1031" s="135"/>
      <c r="H1031" s="135"/>
      <c r="I1031" s="135"/>
      <c r="J1031" s="135"/>
      <c r="K1031" s="135"/>
      <c r="L1031" s="135"/>
      <c r="M1031" s="135"/>
      <c r="N1031" s="135"/>
    </row>
    <row r="1032" spans="4:14" x14ac:dyDescent="0.3">
      <c r="D1032" s="135"/>
      <c r="E1032" s="135"/>
      <c r="F1032" s="135"/>
      <c r="G1032" s="135"/>
      <c r="H1032" s="135"/>
      <c r="I1032" s="135"/>
      <c r="J1032" s="135"/>
      <c r="K1032" s="135"/>
      <c r="L1032" s="135"/>
      <c r="M1032" s="135"/>
      <c r="N1032" s="135"/>
    </row>
    <row r="1033" spans="4:14" x14ac:dyDescent="0.3">
      <c r="D1033" s="135"/>
      <c r="E1033" s="135"/>
      <c r="F1033" s="135"/>
      <c r="G1033" s="135"/>
      <c r="H1033" s="135"/>
      <c r="I1033" s="135"/>
      <c r="J1033" s="135"/>
      <c r="K1033" s="135"/>
      <c r="L1033" s="135"/>
      <c r="M1033" s="135"/>
      <c r="N1033" s="135"/>
    </row>
    <row r="1034" spans="4:14" x14ac:dyDescent="0.3">
      <c r="D1034" s="135"/>
      <c r="E1034" s="135"/>
      <c r="F1034" s="135"/>
      <c r="G1034" s="135"/>
      <c r="H1034" s="135"/>
      <c r="I1034" s="135"/>
      <c r="J1034" s="135"/>
      <c r="K1034" s="135"/>
      <c r="L1034" s="135"/>
      <c r="M1034" s="135"/>
      <c r="N1034" s="135"/>
    </row>
    <row r="1035" spans="4:14" x14ac:dyDescent="0.3">
      <c r="D1035" s="135"/>
      <c r="E1035" s="135"/>
      <c r="F1035" s="135"/>
      <c r="G1035" s="135"/>
      <c r="H1035" s="135"/>
      <c r="I1035" s="135"/>
      <c r="J1035" s="135"/>
      <c r="K1035" s="135"/>
      <c r="L1035" s="135"/>
      <c r="M1035" s="135"/>
      <c r="N1035" s="135"/>
    </row>
    <row r="1036" spans="4:14" x14ac:dyDescent="0.3">
      <c r="D1036" s="135"/>
      <c r="E1036" s="135"/>
      <c r="F1036" s="135"/>
      <c r="G1036" s="135"/>
      <c r="H1036" s="135"/>
      <c r="I1036" s="135"/>
      <c r="J1036" s="135"/>
      <c r="K1036" s="135"/>
      <c r="L1036" s="135"/>
      <c r="M1036" s="135"/>
      <c r="N1036" s="135"/>
    </row>
    <row r="1037" spans="4:14" x14ac:dyDescent="0.3">
      <c r="D1037" s="135"/>
      <c r="E1037" s="135"/>
      <c r="F1037" s="135"/>
      <c r="G1037" s="135"/>
      <c r="H1037" s="135"/>
      <c r="I1037" s="135"/>
      <c r="J1037" s="135"/>
      <c r="K1037" s="135"/>
      <c r="L1037" s="135"/>
      <c r="M1037" s="135"/>
      <c r="N1037" s="135"/>
    </row>
    <row r="1038" spans="4:14" x14ac:dyDescent="0.3">
      <c r="D1038" s="135"/>
      <c r="E1038" s="135"/>
      <c r="F1038" s="135"/>
      <c r="G1038" s="135"/>
      <c r="H1038" s="135"/>
      <c r="I1038" s="135"/>
      <c r="J1038" s="135"/>
      <c r="K1038" s="135"/>
      <c r="L1038" s="135"/>
      <c r="M1038" s="135"/>
      <c r="N1038" s="135"/>
    </row>
    <row r="1039" spans="4:14" x14ac:dyDescent="0.3">
      <c r="D1039" s="135"/>
      <c r="E1039" s="135"/>
      <c r="F1039" s="135"/>
      <c r="G1039" s="135"/>
      <c r="H1039" s="135"/>
      <c r="I1039" s="135"/>
      <c r="J1039" s="135"/>
      <c r="K1039" s="135"/>
      <c r="L1039" s="135"/>
      <c r="M1039" s="135"/>
      <c r="N1039" s="135"/>
    </row>
    <row r="1040" spans="4:14" x14ac:dyDescent="0.3">
      <c r="D1040" s="135"/>
      <c r="E1040" s="135"/>
      <c r="F1040" s="135"/>
      <c r="G1040" s="135"/>
      <c r="H1040" s="135"/>
      <c r="I1040" s="135"/>
      <c r="J1040" s="135"/>
      <c r="K1040" s="135"/>
      <c r="L1040" s="135"/>
      <c r="M1040" s="135"/>
      <c r="N1040" s="135"/>
    </row>
    <row r="1041" spans="4:14" x14ac:dyDescent="0.3">
      <c r="D1041" s="135"/>
      <c r="E1041" s="135"/>
      <c r="F1041" s="135"/>
      <c r="G1041" s="135"/>
      <c r="H1041" s="135"/>
      <c r="I1041" s="135"/>
      <c r="J1041" s="135"/>
      <c r="K1041" s="135"/>
      <c r="L1041" s="135"/>
      <c r="M1041" s="135"/>
      <c r="N1041" s="135"/>
    </row>
    <row r="1042" spans="4:14" x14ac:dyDescent="0.3">
      <c r="D1042" s="135"/>
      <c r="E1042" s="135"/>
      <c r="F1042" s="135"/>
      <c r="G1042" s="135"/>
      <c r="H1042" s="135"/>
      <c r="I1042" s="135"/>
      <c r="J1042" s="135"/>
      <c r="K1042" s="135"/>
      <c r="L1042" s="135"/>
      <c r="M1042" s="135"/>
      <c r="N1042" s="135"/>
    </row>
    <row r="1043" spans="4:14" x14ac:dyDescent="0.3">
      <c r="D1043" s="135"/>
      <c r="E1043" s="135"/>
      <c r="F1043" s="135"/>
      <c r="G1043" s="135"/>
      <c r="H1043" s="135"/>
      <c r="I1043" s="135"/>
      <c r="J1043" s="135"/>
      <c r="K1043" s="135"/>
      <c r="L1043" s="135"/>
      <c r="M1043" s="135"/>
      <c r="N1043" s="135"/>
    </row>
    <row r="1044" spans="4:14" x14ac:dyDescent="0.3">
      <c r="D1044" s="135"/>
      <c r="E1044" s="135"/>
      <c r="F1044" s="135"/>
      <c r="G1044" s="135"/>
      <c r="H1044" s="135"/>
      <c r="I1044" s="135"/>
      <c r="J1044" s="135"/>
      <c r="K1044" s="135"/>
      <c r="L1044" s="135"/>
      <c r="M1044" s="135"/>
      <c r="N1044" s="135"/>
    </row>
    <row r="1045" spans="4:14" x14ac:dyDescent="0.3">
      <c r="D1045" s="135"/>
      <c r="E1045" s="135"/>
      <c r="F1045" s="135"/>
      <c r="G1045" s="135"/>
      <c r="H1045" s="135"/>
      <c r="I1045" s="135"/>
      <c r="J1045" s="135"/>
      <c r="K1045" s="135"/>
      <c r="L1045" s="135"/>
      <c r="M1045" s="135"/>
      <c r="N1045" s="135"/>
    </row>
    <row r="1046" spans="4:14" x14ac:dyDescent="0.3">
      <c r="D1046" s="135"/>
      <c r="E1046" s="135"/>
      <c r="F1046" s="135"/>
      <c r="G1046" s="135"/>
      <c r="H1046" s="135"/>
      <c r="I1046" s="135"/>
      <c r="J1046" s="135"/>
      <c r="K1046" s="135"/>
      <c r="L1046" s="135"/>
      <c r="M1046" s="135"/>
      <c r="N1046" s="135"/>
    </row>
    <row r="1047" spans="4:14" x14ac:dyDescent="0.3">
      <c r="D1047" s="135"/>
      <c r="E1047" s="135"/>
      <c r="F1047" s="135"/>
      <c r="G1047" s="135"/>
      <c r="H1047" s="135"/>
      <c r="I1047" s="135"/>
      <c r="J1047" s="135"/>
      <c r="K1047" s="135"/>
      <c r="L1047" s="135"/>
      <c r="M1047" s="135"/>
      <c r="N1047" s="135"/>
    </row>
    <row r="1048" spans="4:14" x14ac:dyDescent="0.3">
      <c r="D1048" s="135"/>
      <c r="E1048" s="135"/>
      <c r="F1048" s="135"/>
      <c r="G1048" s="135"/>
      <c r="H1048" s="135"/>
      <c r="I1048" s="135"/>
      <c r="J1048" s="135"/>
      <c r="K1048" s="135"/>
      <c r="L1048" s="135"/>
      <c r="M1048" s="135"/>
      <c r="N1048" s="135"/>
    </row>
    <row r="1049" spans="4:14" x14ac:dyDescent="0.3">
      <c r="D1049" s="135"/>
      <c r="E1049" s="135"/>
      <c r="F1049" s="135"/>
      <c r="G1049" s="135"/>
      <c r="H1049" s="135"/>
      <c r="I1049" s="135"/>
      <c r="J1049" s="135"/>
      <c r="K1049" s="135"/>
      <c r="L1049" s="135"/>
      <c r="M1049" s="135"/>
      <c r="N1049" s="135"/>
    </row>
    <row r="1050" spans="4:14" x14ac:dyDescent="0.3">
      <c r="D1050" s="135"/>
      <c r="E1050" s="135"/>
      <c r="F1050" s="135"/>
      <c r="G1050" s="135"/>
      <c r="H1050" s="135"/>
      <c r="I1050" s="135"/>
      <c r="J1050" s="135"/>
      <c r="K1050" s="135"/>
      <c r="L1050" s="135"/>
      <c r="M1050" s="135"/>
      <c r="N1050" s="135"/>
    </row>
    <row r="1051" spans="4:14" x14ac:dyDescent="0.3">
      <c r="D1051" s="135"/>
      <c r="E1051" s="135"/>
      <c r="F1051" s="135"/>
      <c r="G1051" s="135"/>
      <c r="H1051" s="135"/>
      <c r="I1051" s="135"/>
      <c r="J1051" s="135"/>
      <c r="K1051" s="135"/>
      <c r="L1051" s="135"/>
      <c r="M1051" s="135"/>
      <c r="N1051" s="135"/>
    </row>
    <row r="1052" spans="4:14" x14ac:dyDescent="0.3">
      <c r="D1052" s="135"/>
      <c r="E1052" s="135"/>
      <c r="F1052" s="135"/>
      <c r="G1052" s="135"/>
      <c r="H1052" s="135"/>
      <c r="I1052" s="135"/>
      <c r="J1052" s="135"/>
      <c r="K1052" s="135"/>
      <c r="L1052" s="135"/>
      <c r="M1052" s="135"/>
      <c r="N1052" s="135"/>
    </row>
    <row r="1053" spans="4:14" x14ac:dyDescent="0.3">
      <c r="D1053" s="135"/>
      <c r="E1053" s="135"/>
      <c r="F1053" s="135"/>
      <c r="G1053" s="135"/>
      <c r="H1053" s="135"/>
      <c r="I1053" s="135"/>
      <c r="J1053" s="135"/>
      <c r="K1053" s="135"/>
      <c r="L1053" s="135"/>
      <c r="M1053" s="135"/>
      <c r="N1053" s="135"/>
    </row>
    <row r="1054" spans="4:14" x14ac:dyDescent="0.3">
      <c r="D1054" s="135"/>
      <c r="E1054" s="135"/>
      <c r="F1054" s="135"/>
      <c r="G1054" s="135"/>
      <c r="H1054" s="135"/>
      <c r="I1054" s="135"/>
      <c r="J1054" s="135"/>
      <c r="K1054" s="135"/>
      <c r="L1054" s="135"/>
      <c r="M1054" s="135"/>
      <c r="N1054" s="135"/>
    </row>
    <row r="1055" spans="4:14" x14ac:dyDescent="0.3">
      <c r="D1055" s="135"/>
      <c r="E1055" s="135"/>
      <c r="F1055" s="135"/>
      <c r="G1055" s="135"/>
      <c r="H1055" s="135"/>
      <c r="I1055" s="135"/>
      <c r="J1055" s="135"/>
      <c r="K1055" s="135"/>
      <c r="L1055" s="135"/>
      <c r="M1055" s="135"/>
      <c r="N1055" s="135"/>
    </row>
    <row r="1056" spans="4:14" x14ac:dyDescent="0.3">
      <c r="D1056" s="135"/>
      <c r="E1056" s="135"/>
      <c r="F1056" s="135"/>
      <c r="G1056" s="135"/>
      <c r="H1056" s="135"/>
      <c r="I1056" s="135"/>
      <c r="J1056" s="135"/>
      <c r="K1056" s="135"/>
      <c r="L1056" s="135"/>
      <c r="M1056" s="135"/>
      <c r="N1056" s="135"/>
    </row>
    <row r="1057" spans="4:14" x14ac:dyDescent="0.3">
      <c r="D1057" s="135"/>
      <c r="E1057" s="135"/>
      <c r="F1057" s="135"/>
      <c r="G1057" s="135"/>
      <c r="H1057" s="135"/>
      <c r="I1057" s="135"/>
      <c r="J1057" s="135"/>
      <c r="K1057" s="135"/>
      <c r="L1057" s="135"/>
      <c r="M1057" s="135"/>
      <c r="N1057" s="135"/>
    </row>
    <row r="1058" spans="4:14" x14ac:dyDescent="0.3">
      <c r="D1058" s="135"/>
      <c r="E1058" s="135"/>
      <c r="F1058" s="135"/>
      <c r="G1058" s="135"/>
      <c r="H1058" s="135"/>
      <c r="I1058" s="135"/>
      <c r="J1058" s="135"/>
      <c r="K1058" s="135"/>
      <c r="L1058" s="135"/>
      <c r="M1058" s="135"/>
      <c r="N1058" s="135"/>
    </row>
    <row r="1059" spans="4:14" x14ac:dyDescent="0.3">
      <c r="D1059" s="135"/>
      <c r="E1059" s="135"/>
      <c r="F1059" s="135"/>
      <c r="G1059" s="135"/>
      <c r="H1059" s="135"/>
      <c r="I1059" s="135"/>
      <c r="J1059" s="135"/>
      <c r="K1059" s="135"/>
      <c r="L1059" s="135"/>
      <c r="M1059" s="135"/>
      <c r="N1059" s="135"/>
    </row>
    <row r="1060" spans="4:14" x14ac:dyDescent="0.3">
      <c r="D1060" s="135"/>
      <c r="E1060" s="135"/>
      <c r="F1060" s="135"/>
      <c r="G1060" s="135"/>
      <c r="H1060" s="135"/>
      <c r="I1060" s="135"/>
      <c r="J1060" s="135"/>
      <c r="K1060" s="135"/>
      <c r="L1060" s="135"/>
      <c r="M1060" s="135"/>
      <c r="N1060" s="135"/>
    </row>
    <row r="1061" spans="4:14" x14ac:dyDescent="0.3">
      <c r="D1061" s="135"/>
      <c r="E1061" s="135"/>
      <c r="F1061" s="135"/>
      <c r="G1061" s="135"/>
      <c r="H1061" s="135"/>
      <c r="I1061" s="135"/>
      <c r="J1061" s="135"/>
      <c r="K1061" s="135"/>
      <c r="L1061" s="135"/>
      <c r="M1061" s="135"/>
      <c r="N1061" s="135"/>
    </row>
    <row r="1062" spans="4:14" x14ac:dyDescent="0.3">
      <c r="D1062" s="135"/>
      <c r="E1062" s="135"/>
      <c r="F1062" s="135"/>
      <c r="G1062" s="135"/>
      <c r="H1062" s="135"/>
      <c r="I1062" s="135"/>
      <c r="J1062" s="135"/>
      <c r="K1062" s="135"/>
      <c r="L1062" s="135"/>
      <c r="M1062" s="135"/>
      <c r="N1062" s="135"/>
    </row>
    <row r="1063" spans="4:14" x14ac:dyDescent="0.3">
      <c r="D1063" s="135"/>
      <c r="E1063" s="135"/>
      <c r="F1063" s="135"/>
      <c r="G1063" s="135"/>
      <c r="H1063" s="135"/>
      <c r="I1063" s="135"/>
      <c r="J1063" s="135"/>
      <c r="K1063" s="135"/>
      <c r="L1063" s="135"/>
      <c r="M1063" s="135"/>
      <c r="N1063" s="135"/>
    </row>
    <row r="1064" spans="4:14" x14ac:dyDescent="0.3">
      <c r="D1064" s="135"/>
      <c r="E1064" s="135"/>
      <c r="F1064" s="135"/>
      <c r="G1064" s="135"/>
      <c r="H1064" s="135"/>
      <c r="I1064" s="135"/>
      <c r="J1064" s="135"/>
      <c r="K1064" s="135"/>
      <c r="L1064" s="135"/>
      <c r="M1064" s="135"/>
      <c r="N1064" s="135"/>
    </row>
    <row r="1065" spans="4:14" x14ac:dyDescent="0.3">
      <c r="D1065" s="135"/>
      <c r="E1065" s="135"/>
      <c r="F1065" s="135"/>
      <c r="G1065" s="135"/>
      <c r="H1065" s="135"/>
      <c r="I1065" s="135"/>
      <c r="J1065" s="135"/>
      <c r="K1065" s="135"/>
      <c r="L1065" s="135"/>
      <c r="M1065" s="135"/>
      <c r="N1065" s="135"/>
    </row>
    <row r="1066" spans="4:14" x14ac:dyDescent="0.3">
      <c r="D1066" s="135"/>
      <c r="E1066" s="135"/>
      <c r="F1066" s="135"/>
      <c r="G1066" s="135"/>
      <c r="H1066" s="135"/>
      <c r="I1066" s="135"/>
      <c r="J1066" s="135"/>
      <c r="K1066" s="135"/>
      <c r="L1066" s="135"/>
      <c r="M1066" s="135"/>
      <c r="N1066" s="135"/>
    </row>
    <row r="1067" spans="4:14" x14ac:dyDescent="0.3">
      <c r="D1067" s="135"/>
      <c r="E1067" s="135"/>
      <c r="F1067" s="135"/>
      <c r="G1067" s="135"/>
      <c r="H1067" s="135"/>
      <c r="I1067" s="135"/>
      <c r="J1067" s="135"/>
      <c r="K1067" s="135"/>
      <c r="L1067" s="135"/>
      <c r="M1067" s="135"/>
      <c r="N1067" s="135"/>
    </row>
    <row r="1068" spans="4:14" x14ac:dyDescent="0.3">
      <c r="D1068" s="135"/>
      <c r="E1068" s="135"/>
      <c r="F1068" s="135"/>
      <c r="G1068" s="135"/>
      <c r="H1068" s="135"/>
      <c r="I1068" s="135"/>
      <c r="J1068" s="135"/>
      <c r="K1068" s="135"/>
      <c r="L1068" s="135"/>
      <c r="M1068" s="135"/>
      <c r="N1068" s="135"/>
    </row>
    <row r="1069" spans="4:14" x14ac:dyDescent="0.3">
      <c r="D1069" s="135"/>
      <c r="E1069" s="135"/>
      <c r="F1069" s="135"/>
      <c r="G1069" s="135"/>
      <c r="H1069" s="135"/>
      <c r="I1069" s="135"/>
      <c r="J1069" s="135"/>
      <c r="K1069" s="135"/>
      <c r="L1069" s="135"/>
      <c r="M1069" s="135"/>
      <c r="N1069" s="135"/>
    </row>
    <row r="1070" spans="4:14" x14ac:dyDescent="0.3">
      <c r="D1070" s="135"/>
      <c r="E1070" s="135"/>
      <c r="F1070" s="135"/>
      <c r="G1070" s="135"/>
      <c r="H1070" s="135"/>
      <c r="I1070" s="135"/>
      <c r="J1070" s="135"/>
      <c r="K1070" s="135"/>
      <c r="L1070" s="135"/>
      <c r="M1070" s="135"/>
      <c r="N1070" s="135"/>
    </row>
    <row r="1071" spans="4:14" x14ac:dyDescent="0.3">
      <c r="D1071" s="135"/>
      <c r="E1071" s="135"/>
      <c r="F1071" s="135"/>
      <c r="G1071" s="135"/>
      <c r="H1071" s="135"/>
      <c r="I1071" s="135"/>
      <c r="J1071" s="135"/>
      <c r="K1071" s="135"/>
      <c r="L1071" s="135"/>
      <c r="M1071" s="135"/>
      <c r="N1071" s="135"/>
    </row>
    <row r="1072" spans="4:14" x14ac:dyDescent="0.3">
      <c r="D1072" s="135"/>
      <c r="E1072" s="135"/>
      <c r="F1072" s="135"/>
      <c r="G1072" s="135"/>
      <c r="H1072" s="135"/>
      <c r="I1072" s="135"/>
      <c r="J1072" s="135"/>
      <c r="K1072" s="135"/>
      <c r="L1072" s="135"/>
      <c r="M1072" s="135"/>
      <c r="N1072" s="135"/>
    </row>
    <row r="1073" spans="4:14" x14ac:dyDescent="0.3">
      <c r="D1073" s="135"/>
      <c r="E1073" s="135"/>
      <c r="F1073" s="135"/>
      <c r="G1073" s="135"/>
      <c r="H1073" s="135"/>
      <c r="I1073" s="135"/>
      <c r="J1073" s="135"/>
      <c r="K1073" s="135"/>
      <c r="L1073" s="135"/>
      <c r="M1073" s="135"/>
      <c r="N1073" s="135"/>
    </row>
    <row r="1074" spans="4:14" x14ac:dyDescent="0.3">
      <c r="D1074" s="135"/>
      <c r="E1074" s="135"/>
      <c r="F1074" s="135"/>
      <c r="G1074" s="135"/>
      <c r="H1074" s="135"/>
      <c r="I1074" s="135"/>
      <c r="J1074" s="135"/>
      <c r="K1074" s="135"/>
      <c r="L1074" s="135"/>
      <c r="M1074" s="135"/>
      <c r="N1074" s="135"/>
    </row>
    <row r="1075" spans="4:14" x14ac:dyDescent="0.3">
      <c r="D1075" s="135"/>
      <c r="E1075" s="135"/>
      <c r="F1075" s="135"/>
      <c r="G1075" s="135"/>
      <c r="H1075" s="135"/>
      <c r="I1075" s="135"/>
      <c r="J1075" s="135"/>
      <c r="K1075" s="135"/>
      <c r="L1075" s="135"/>
      <c r="M1075" s="135"/>
      <c r="N1075" s="135"/>
    </row>
    <row r="1076" spans="4:14" x14ac:dyDescent="0.3">
      <c r="D1076" s="135"/>
      <c r="E1076" s="135"/>
      <c r="F1076" s="135"/>
      <c r="G1076" s="135"/>
      <c r="H1076" s="135"/>
      <c r="I1076" s="135"/>
      <c r="J1076" s="135"/>
      <c r="K1076" s="135"/>
      <c r="L1076" s="135"/>
      <c r="M1076" s="135"/>
      <c r="N1076" s="135"/>
    </row>
    <row r="1077" spans="4:14" x14ac:dyDescent="0.3">
      <c r="D1077" s="135"/>
      <c r="E1077" s="135"/>
      <c r="F1077" s="135"/>
      <c r="G1077" s="135"/>
      <c r="H1077" s="135"/>
      <c r="I1077" s="135"/>
      <c r="J1077" s="135"/>
      <c r="K1077" s="135"/>
      <c r="L1077" s="135"/>
      <c r="M1077" s="135"/>
      <c r="N1077" s="135"/>
    </row>
    <row r="1078" spans="4:14" x14ac:dyDescent="0.3">
      <c r="D1078" s="135"/>
      <c r="E1078" s="135"/>
      <c r="F1078" s="135"/>
      <c r="G1078" s="135"/>
      <c r="H1078" s="135"/>
      <c r="I1078" s="135"/>
      <c r="J1078" s="135"/>
      <c r="K1078" s="135"/>
      <c r="L1078" s="135"/>
      <c r="M1078" s="135"/>
      <c r="N1078" s="135"/>
    </row>
    <row r="1079" spans="4:14" x14ac:dyDescent="0.3">
      <c r="D1079" s="135"/>
      <c r="E1079" s="135"/>
      <c r="F1079" s="135"/>
      <c r="G1079" s="135"/>
      <c r="H1079" s="135"/>
      <c r="I1079" s="135"/>
      <c r="J1079" s="135"/>
      <c r="K1079" s="135"/>
      <c r="L1079" s="135"/>
      <c r="M1079" s="135"/>
      <c r="N1079" s="135"/>
    </row>
    <row r="1080" spans="4:14" x14ac:dyDescent="0.3">
      <c r="D1080" s="135"/>
      <c r="E1080" s="135"/>
      <c r="F1080" s="135"/>
      <c r="G1080" s="135"/>
      <c r="H1080" s="135"/>
      <c r="I1080" s="135"/>
      <c r="J1080" s="135"/>
      <c r="K1080" s="135"/>
      <c r="L1080" s="135"/>
      <c r="M1080" s="135"/>
      <c r="N1080" s="135"/>
    </row>
    <row r="1081" spans="4:14" x14ac:dyDescent="0.3">
      <c r="D1081" s="135"/>
      <c r="E1081" s="135"/>
      <c r="F1081" s="135"/>
      <c r="G1081" s="135"/>
      <c r="H1081" s="135"/>
      <c r="I1081" s="135"/>
      <c r="J1081" s="135"/>
      <c r="K1081" s="135"/>
      <c r="L1081" s="135"/>
      <c r="M1081" s="135"/>
      <c r="N1081" s="135"/>
    </row>
    <row r="1082" spans="4:14" x14ac:dyDescent="0.3">
      <c r="D1082" s="135"/>
      <c r="E1082" s="135"/>
      <c r="F1082" s="135"/>
      <c r="G1082" s="135"/>
      <c r="H1082" s="135"/>
      <c r="I1082" s="135"/>
      <c r="J1082" s="135"/>
      <c r="K1082" s="135"/>
      <c r="L1082" s="135"/>
      <c r="M1082" s="135"/>
      <c r="N1082" s="135"/>
    </row>
    <row r="1083" spans="4:14" x14ac:dyDescent="0.3">
      <c r="D1083" s="135"/>
      <c r="E1083" s="135"/>
      <c r="F1083" s="135"/>
      <c r="G1083" s="135"/>
      <c r="H1083" s="135"/>
      <c r="I1083" s="135"/>
      <c r="J1083" s="135"/>
      <c r="K1083" s="135"/>
      <c r="L1083" s="135"/>
      <c r="M1083" s="135"/>
      <c r="N1083" s="135"/>
    </row>
    <row r="1084" spans="4:14" x14ac:dyDescent="0.3">
      <c r="D1084" s="135"/>
      <c r="E1084" s="135"/>
      <c r="F1084" s="135"/>
      <c r="G1084" s="135"/>
      <c r="H1084" s="135"/>
      <c r="I1084" s="135"/>
      <c r="J1084" s="135"/>
      <c r="K1084" s="135"/>
      <c r="L1084" s="135"/>
      <c r="M1084" s="135"/>
      <c r="N1084" s="135"/>
    </row>
    <row r="1085" spans="4:14" x14ac:dyDescent="0.3">
      <c r="D1085" s="135"/>
      <c r="E1085" s="135"/>
      <c r="F1085" s="135"/>
      <c r="G1085" s="135"/>
      <c r="H1085" s="135"/>
      <c r="I1085" s="135"/>
      <c r="J1085" s="135"/>
      <c r="K1085" s="135"/>
      <c r="L1085" s="135"/>
      <c r="M1085" s="135"/>
      <c r="N1085" s="135"/>
    </row>
    <row r="1086" spans="4:14" x14ac:dyDescent="0.3">
      <c r="D1086" s="135"/>
      <c r="E1086" s="135"/>
      <c r="F1086" s="135"/>
      <c r="G1086" s="135"/>
      <c r="H1086" s="135"/>
      <c r="I1086" s="135"/>
      <c r="J1086" s="135"/>
      <c r="K1086" s="135"/>
      <c r="L1086" s="135"/>
      <c r="M1086" s="135"/>
      <c r="N1086" s="135"/>
    </row>
    <row r="1087" spans="4:14" x14ac:dyDescent="0.3">
      <c r="D1087" s="135"/>
      <c r="E1087" s="135"/>
      <c r="F1087" s="135"/>
      <c r="G1087" s="135"/>
      <c r="H1087" s="135"/>
      <c r="I1087" s="135"/>
      <c r="J1087" s="135"/>
      <c r="K1087" s="135"/>
      <c r="L1087" s="135"/>
      <c r="M1087" s="135"/>
      <c r="N1087" s="135"/>
    </row>
    <row r="1088" spans="4:14" x14ac:dyDescent="0.3">
      <c r="D1088" s="135"/>
      <c r="E1088" s="135"/>
      <c r="F1088" s="135"/>
      <c r="G1088" s="135"/>
      <c r="H1088" s="135"/>
      <c r="I1088" s="135"/>
      <c r="J1088" s="135"/>
      <c r="K1088" s="135"/>
      <c r="L1088" s="135"/>
      <c r="M1088" s="135"/>
      <c r="N1088" s="135"/>
    </row>
    <row r="1089" spans="4:14" x14ac:dyDescent="0.3">
      <c r="D1089" s="135"/>
      <c r="E1089" s="135"/>
      <c r="F1089" s="135"/>
      <c r="G1089" s="135"/>
      <c r="H1089" s="135"/>
      <c r="I1089" s="135"/>
      <c r="J1089" s="135"/>
      <c r="K1089" s="135"/>
      <c r="L1089" s="135"/>
      <c r="M1089" s="135"/>
      <c r="N1089" s="135"/>
    </row>
    <row r="1090" spans="4:14" x14ac:dyDescent="0.3">
      <c r="D1090" s="135"/>
      <c r="E1090" s="135"/>
      <c r="F1090" s="135"/>
      <c r="G1090" s="135"/>
      <c r="H1090" s="135"/>
      <c r="I1090" s="135"/>
      <c r="J1090" s="135"/>
      <c r="K1090" s="135"/>
      <c r="L1090" s="135"/>
      <c r="M1090" s="135"/>
      <c r="N1090" s="135"/>
    </row>
    <row r="1091" spans="4:14" x14ac:dyDescent="0.3">
      <c r="D1091" s="135"/>
      <c r="E1091" s="135"/>
      <c r="F1091" s="135"/>
      <c r="G1091" s="135"/>
      <c r="H1091" s="135"/>
      <c r="I1091" s="135"/>
      <c r="J1091" s="135"/>
      <c r="K1091" s="135"/>
      <c r="L1091" s="135"/>
      <c r="M1091" s="135"/>
      <c r="N1091" s="135"/>
    </row>
    <row r="1092" spans="4:14" x14ac:dyDescent="0.3">
      <c r="D1092" s="135"/>
      <c r="E1092" s="135"/>
      <c r="F1092" s="135"/>
      <c r="G1092" s="135"/>
      <c r="H1092" s="135"/>
      <c r="I1092" s="135"/>
      <c r="J1092" s="135"/>
      <c r="K1092" s="135"/>
      <c r="L1092" s="135"/>
      <c r="M1092" s="135"/>
      <c r="N1092" s="135"/>
    </row>
    <row r="1093" spans="4:14" x14ac:dyDescent="0.3">
      <c r="D1093" s="135"/>
      <c r="E1093" s="135"/>
      <c r="F1093" s="135"/>
      <c r="G1093" s="135"/>
      <c r="H1093" s="135"/>
      <c r="I1093" s="135"/>
      <c r="J1093" s="135"/>
      <c r="K1093" s="135"/>
      <c r="L1093" s="135"/>
      <c r="M1093" s="135"/>
      <c r="N1093" s="135"/>
    </row>
    <row r="1094" spans="4:14" x14ac:dyDescent="0.3">
      <c r="D1094" s="135"/>
      <c r="E1094" s="135"/>
      <c r="F1094" s="135"/>
      <c r="G1094" s="135"/>
      <c r="H1094" s="135"/>
      <c r="I1094" s="135"/>
      <c r="J1094" s="135"/>
      <c r="K1094" s="135"/>
      <c r="L1094" s="135"/>
      <c r="M1094" s="135"/>
      <c r="N1094" s="135"/>
    </row>
    <row r="1095" spans="4:14" x14ac:dyDescent="0.3">
      <c r="D1095" s="135"/>
      <c r="E1095" s="135"/>
      <c r="F1095" s="135"/>
      <c r="G1095" s="135"/>
      <c r="H1095" s="135"/>
      <c r="I1095" s="135"/>
      <c r="J1095" s="135"/>
      <c r="K1095" s="135"/>
      <c r="L1095" s="135"/>
      <c r="M1095" s="135"/>
      <c r="N1095" s="135"/>
    </row>
    <row r="1096" spans="4:14" x14ac:dyDescent="0.3">
      <c r="D1096" s="135"/>
      <c r="E1096" s="135"/>
      <c r="F1096" s="135"/>
      <c r="G1096" s="135"/>
      <c r="H1096" s="135"/>
      <c r="I1096" s="135"/>
      <c r="J1096" s="135"/>
      <c r="K1096" s="135"/>
      <c r="L1096" s="135"/>
      <c r="M1096" s="135"/>
      <c r="N1096" s="135"/>
    </row>
    <row r="1097" spans="4:14" x14ac:dyDescent="0.3">
      <c r="D1097" s="135"/>
      <c r="E1097" s="135"/>
      <c r="F1097" s="135"/>
      <c r="G1097" s="135"/>
      <c r="H1097" s="135"/>
      <c r="I1097" s="135"/>
      <c r="J1097" s="135"/>
      <c r="K1097" s="135"/>
      <c r="L1097" s="135"/>
      <c r="M1097" s="135"/>
      <c r="N1097" s="135"/>
    </row>
    <row r="1098" spans="4:14" x14ac:dyDescent="0.3">
      <c r="D1098" s="135"/>
      <c r="E1098" s="135"/>
      <c r="F1098" s="135"/>
      <c r="G1098" s="135"/>
      <c r="H1098" s="135"/>
      <c r="I1098" s="135"/>
      <c r="J1098" s="135"/>
      <c r="K1098" s="135"/>
      <c r="L1098" s="135"/>
      <c r="M1098" s="135"/>
      <c r="N1098" s="135"/>
    </row>
    <row r="1099" spans="4:14" x14ac:dyDescent="0.3">
      <c r="D1099" s="135"/>
      <c r="E1099" s="135"/>
      <c r="F1099" s="135"/>
      <c r="G1099" s="135"/>
      <c r="H1099" s="135"/>
      <c r="I1099" s="135"/>
      <c r="J1099" s="135"/>
      <c r="K1099" s="135"/>
      <c r="L1099" s="135"/>
      <c r="M1099" s="135"/>
      <c r="N1099" s="135"/>
    </row>
    <row r="1100" spans="4:14" x14ac:dyDescent="0.3">
      <c r="D1100" s="135"/>
      <c r="E1100" s="135"/>
      <c r="F1100" s="135"/>
      <c r="G1100" s="135"/>
      <c r="H1100" s="135"/>
      <c r="I1100" s="135"/>
      <c r="J1100" s="135"/>
      <c r="K1100" s="135"/>
      <c r="L1100" s="135"/>
      <c r="M1100" s="135"/>
      <c r="N1100" s="135"/>
    </row>
    <row r="1101" spans="4:14" x14ac:dyDescent="0.3">
      <c r="D1101" s="135"/>
      <c r="E1101" s="135"/>
      <c r="F1101" s="135"/>
      <c r="G1101" s="135"/>
      <c r="H1101" s="135"/>
      <c r="I1101" s="135"/>
      <c r="J1101" s="135"/>
      <c r="K1101" s="135"/>
      <c r="L1101" s="135"/>
      <c r="M1101" s="135"/>
      <c r="N1101" s="135"/>
    </row>
    <row r="1102" spans="4:14" x14ac:dyDescent="0.3">
      <c r="D1102" s="135"/>
      <c r="E1102" s="135"/>
      <c r="F1102" s="135"/>
      <c r="G1102" s="135"/>
      <c r="H1102" s="135"/>
      <c r="I1102" s="135"/>
      <c r="J1102" s="135"/>
      <c r="K1102" s="135"/>
      <c r="L1102" s="135"/>
      <c r="M1102" s="135"/>
      <c r="N1102" s="135"/>
    </row>
    <row r="1103" spans="4:14" x14ac:dyDescent="0.3">
      <c r="D1103" s="135"/>
      <c r="E1103" s="135"/>
      <c r="F1103" s="135"/>
      <c r="G1103" s="135"/>
      <c r="H1103" s="135"/>
      <c r="I1103" s="135"/>
      <c r="J1103" s="135"/>
      <c r="K1103" s="135"/>
      <c r="L1103" s="135"/>
      <c r="M1103" s="135"/>
      <c r="N1103" s="135"/>
    </row>
    <row r="1104" spans="4:14" x14ac:dyDescent="0.3">
      <c r="D1104" s="135"/>
      <c r="E1104" s="135"/>
      <c r="F1104" s="135"/>
      <c r="G1104" s="135"/>
      <c r="H1104" s="135"/>
      <c r="I1104" s="135"/>
      <c r="J1104" s="135"/>
      <c r="K1104" s="135"/>
      <c r="L1104" s="135"/>
      <c r="M1104" s="135"/>
      <c r="N1104" s="135"/>
    </row>
    <row r="1105" spans="4:14" x14ac:dyDescent="0.3">
      <c r="D1105" s="135"/>
      <c r="E1105" s="135"/>
      <c r="F1105" s="135"/>
      <c r="G1105" s="135"/>
      <c r="H1105" s="135"/>
      <c r="I1105" s="135"/>
      <c r="J1105" s="135"/>
      <c r="K1105" s="135"/>
      <c r="L1105" s="135"/>
      <c r="M1105" s="135"/>
      <c r="N1105" s="135"/>
    </row>
    <row r="1106" spans="4:14" x14ac:dyDescent="0.3">
      <c r="D1106" s="135"/>
      <c r="E1106" s="135"/>
      <c r="F1106" s="135"/>
      <c r="G1106" s="135"/>
      <c r="H1106" s="135"/>
      <c r="I1106" s="135"/>
      <c r="J1106" s="135"/>
      <c r="K1106" s="135"/>
      <c r="L1106" s="135"/>
      <c r="M1106" s="135"/>
      <c r="N1106" s="135"/>
    </row>
    <row r="1107" spans="4:14" x14ac:dyDescent="0.3">
      <c r="D1107" s="135"/>
      <c r="E1107" s="135"/>
      <c r="F1107" s="135"/>
      <c r="G1107" s="135"/>
      <c r="H1107" s="135"/>
      <c r="I1107" s="135"/>
      <c r="J1107" s="135"/>
      <c r="K1107" s="135"/>
      <c r="L1107" s="135"/>
      <c r="M1107" s="135"/>
      <c r="N1107" s="135"/>
    </row>
    <row r="1108" spans="4:14" x14ac:dyDescent="0.3">
      <c r="D1108" s="135"/>
      <c r="E1108" s="135"/>
      <c r="F1108" s="135"/>
      <c r="G1108" s="135"/>
      <c r="H1108" s="135"/>
      <c r="I1108" s="135"/>
      <c r="J1108" s="135"/>
      <c r="K1108" s="135"/>
      <c r="L1108" s="135"/>
      <c r="M1108" s="135"/>
      <c r="N1108" s="135"/>
    </row>
    <row r="1109" spans="4:14" x14ac:dyDescent="0.3">
      <c r="D1109" s="135"/>
      <c r="E1109" s="135"/>
      <c r="F1109" s="135"/>
      <c r="G1109" s="135"/>
      <c r="H1109" s="135"/>
      <c r="I1109" s="135"/>
      <c r="J1109" s="135"/>
      <c r="K1109" s="135"/>
      <c r="L1109" s="135"/>
      <c r="M1109" s="135"/>
      <c r="N1109" s="135"/>
    </row>
    <row r="1110" spans="4:14" x14ac:dyDescent="0.3">
      <c r="D1110" s="135"/>
      <c r="E1110" s="135"/>
      <c r="F1110" s="135"/>
      <c r="G1110" s="135"/>
      <c r="H1110" s="135"/>
      <c r="I1110" s="135"/>
      <c r="J1110" s="135"/>
      <c r="K1110" s="135"/>
      <c r="L1110" s="135"/>
      <c r="M1110" s="135"/>
      <c r="N1110" s="135"/>
    </row>
    <row r="1111" spans="4:14" x14ac:dyDescent="0.3">
      <c r="D1111" s="135"/>
      <c r="E1111" s="135"/>
      <c r="F1111" s="135"/>
      <c r="G1111" s="135"/>
      <c r="H1111" s="135"/>
      <c r="I1111" s="135"/>
      <c r="J1111" s="135"/>
      <c r="K1111" s="135"/>
      <c r="L1111" s="135"/>
      <c r="M1111" s="135"/>
      <c r="N1111" s="135"/>
    </row>
    <row r="1112" spans="4:14" x14ac:dyDescent="0.3">
      <c r="D1112" s="135"/>
      <c r="E1112" s="135"/>
      <c r="F1112" s="135"/>
      <c r="G1112" s="135"/>
      <c r="H1112" s="135"/>
      <c r="I1112" s="135"/>
      <c r="J1112" s="135"/>
      <c r="K1112" s="135"/>
      <c r="L1112" s="135"/>
      <c r="M1112" s="135"/>
      <c r="N1112" s="135"/>
    </row>
    <row r="1113" spans="4:14" x14ac:dyDescent="0.3">
      <c r="D1113" s="135"/>
      <c r="E1113" s="135"/>
      <c r="F1113" s="135"/>
      <c r="G1113" s="135"/>
      <c r="H1113" s="135"/>
      <c r="I1113" s="135"/>
      <c r="J1113" s="135"/>
      <c r="K1113" s="135"/>
      <c r="L1113" s="135"/>
      <c r="M1113" s="135"/>
      <c r="N1113" s="135"/>
    </row>
    <row r="1114" spans="4:14" x14ac:dyDescent="0.3">
      <c r="D1114" s="135"/>
      <c r="E1114" s="135"/>
      <c r="F1114" s="135"/>
      <c r="G1114" s="135"/>
      <c r="H1114" s="135"/>
      <c r="I1114" s="135"/>
      <c r="J1114" s="135"/>
      <c r="K1114" s="135"/>
      <c r="L1114" s="135"/>
      <c r="M1114" s="135"/>
      <c r="N1114" s="135"/>
    </row>
    <row r="1115" spans="4:14" x14ac:dyDescent="0.3">
      <c r="D1115" s="135"/>
      <c r="E1115" s="135"/>
      <c r="F1115" s="135"/>
      <c r="G1115" s="135"/>
      <c r="H1115" s="135"/>
      <c r="I1115" s="135"/>
      <c r="J1115" s="135"/>
      <c r="K1115" s="135"/>
      <c r="L1115" s="135"/>
      <c r="M1115" s="135"/>
      <c r="N1115" s="135"/>
    </row>
    <row r="1116" spans="4:14" x14ac:dyDescent="0.3">
      <c r="D1116" s="135"/>
      <c r="E1116" s="135"/>
      <c r="F1116" s="135"/>
      <c r="G1116" s="135"/>
      <c r="H1116" s="135"/>
      <c r="I1116" s="135"/>
      <c r="J1116" s="135"/>
      <c r="K1116" s="135"/>
      <c r="L1116" s="135"/>
      <c r="M1116" s="135"/>
      <c r="N1116" s="135"/>
    </row>
    <row r="1117" spans="4:14" x14ac:dyDescent="0.3">
      <c r="D1117" s="135"/>
      <c r="E1117" s="135"/>
      <c r="F1117" s="135"/>
      <c r="G1117" s="135"/>
      <c r="H1117" s="135"/>
      <c r="I1117" s="135"/>
      <c r="J1117" s="135"/>
      <c r="K1117" s="135"/>
      <c r="L1117" s="135"/>
      <c r="M1117" s="135"/>
      <c r="N1117" s="135"/>
    </row>
    <row r="1118" spans="4:14" x14ac:dyDescent="0.3">
      <c r="D1118" s="135"/>
      <c r="E1118" s="135"/>
      <c r="F1118" s="135"/>
      <c r="G1118" s="135"/>
      <c r="H1118" s="135"/>
      <c r="I1118" s="135"/>
      <c r="J1118" s="135"/>
      <c r="K1118" s="135"/>
      <c r="L1118" s="135"/>
      <c r="M1118" s="135"/>
      <c r="N1118" s="135"/>
    </row>
    <row r="1119" spans="4:14" x14ac:dyDescent="0.3">
      <c r="D1119" s="135"/>
      <c r="E1119" s="135"/>
      <c r="F1119" s="135"/>
      <c r="G1119" s="135"/>
      <c r="H1119" s="135"/>
      <c r="I1119" s="135"/>
      <c r="J1119" s="135"/>
      <c r="K1119" s="135"/>
      <c r="L1119" s="135"/>
      <c r="M1119" s="135"/>
      <c r="N1119" s="135"/>
    </row>
    <row r="1120" spans="4:14" x14ac:dyDescent="0.3">
      <c r="D1120" s="135"/>
      <c r="E1120" s="135"/>
      <c r="F1120" s="135"/>
      <c r="G1120" s="135"/>
      <c r="H1120" s="135"/>
      <c r="I1120" s="135"/>
      <c r="J1120" s="135"/>
      <c r="K1120" s="135"/>
      <c r="L1120" s="135"/>
      <c r="M1120" s="135"/>
      <c r="N1120" s="135"/>
    </row>
    <row r="1121" spans="4:14" x14ac:dyDescent="0.3">
      <c r="D1121" s="135"/>
      <c r="E1121" s="135"/>
      <c r="F1121" s="135"/>
      <c r="G1121" s="135"/>
      <c r="H1121" s="135"/>
      <c r="I1121" s="135"/>
      <c r="J1121" s="135"/>
      <c r="K1121" s="135"/>
      <c r="L1121" s="135"/>
      <c r="M1121" s="135"/>
      <c r="N1121" s="135"/>
    </row>
    <row r="1122" spans="4:14" x14ac:dyDescent="0.3">
      <c r="D1122" s="135"/>
      <c r="E1122" s="135"/>
      <c r="F1122" s="135"/>
      <c r="G1122" s="135"/>
      <c r="H1122" s="135"/>
      <c r="I1122" s="135"/>
      <c r="J1122" s="135"/>
      <c r="K1122" s="135"/>
      <c r="L1122" s="135"/>
      <c r="M1122" s="135"/>
      <c r="N1122" s="135"/>
    </row>
    <row r="1123" spans="4:14" x14ac:dyDescent="0.3">
      <c r="D1123" s="135"/>
      <c r="E1123" s="135"/>
      <c r="F1123" s="135"/>
      <c r="G1123" s="135"/>
      <c r="H1123" s="135"/>
      <c r="I1123" s="135"/>
      <c r="J1123" s="135"/>
      <c r="K1123" s="135"/>
      <c r="L1123" s="135"/>
      <c r="M1123" s="135"/>
      <c r="N1123" s="135"/>
    </row>
    <row r="1124" spans="4:14" x14ac:dyDescent="0.3">
      <c r="D1124" s="135"/>
      <c r="E1124" s="135"/>
      <c r="F1124" s="135"/>
      <c r="G1124" s="135"/>
      <c r="H1124" s="135"/>
      <c r="I1124" s="135"/>
      <c r="J1124" s="135"/>
      <c r="K1124" s="135"/>
      <c r="L1124" s="135"/>
      <c r="M1124" s="135"/>
      <c r="N1124" s="135"/>
    </row>
    <row r="1125" spans="4:14" x14ac:dyDescent="0.3">
      <c r="D1125" s="135"/>
      <c r="E1125" s="135"/>
      <c r="F1125" s="135"/>
      <c r="G1125" s="135"/>
      <c r="H1125" s="135"/>
      <c r="I1125" s="135"/>
      <c r="J1125" s="135"/>
      <c r="K1125" s="135"/>
      <c r="L1125" s="135"/>
      <c r="M1125" s="135"/>
      <c r="N1125" s="135"/>
    </row>
    <row r="1126" spans="4:14" x14ac:dyDescent="0.3">
      <c r="D1126" s="135"/>
      <c r="E1126" s="135"/>
      <c r="F1126" s="135"/>
      <c r="G1126" s="135"/>
      <c r="H1126" s="135"/>
      <c r="I1126" s="135"/>
      <c r="J1126" s="135"/>
      <c r="K1126" s="135"/>
      <c r="L1126" s="135"/>
      <c r="M1126" s="135"/>
      <c r="N1126" s="135"/>
    </row>
    <row r="1127" spans="4:14" x14ac:dyDescent="0.3">
      <c r="D1127" s="135"/>
      <c r="E1127" s="135"/>
      <c r="F1127" s="135"/>
      <c r="G1127" s="135"/>
      <c r="H1127" s="135"/>
      <c r="I1127" s="135"/>
      <c r="J1127" s="135"/>
      <c r="K1127" s="135"/>
      <c r="L1127" s="135"/>
      <c r="M1127" s="135"/>
      <c r="N1127" s="135"/>
    </row>
    <row r="1128" spans="4:14" x14ac:dyDescent="0.3">
      <c r="D1128" s="135"/>
      <c r="E1128" s="135"/>
      <c r="F1128" s="135"/>
      <c r="G1128" s="135"/>
      <c r="H1128" s="135"/>
      <c r="I1128" s="135"/>
      <c r="J1128" s="135"/>
      <c r="K1128" s="135"/>
      <c r="L1128" s="135"/>
      <c r="M1128" s="135"/>
      <c r="N1128" s="135"/>
    </row>
    <row r="1129" spans="4:14" x14ac:dyDescent="0.3">
      <c r="D1129" s="135"/>
      <c r="E1129" s="135"/>
      <c r="F1129" s="135"/>
      <c r="G1129" s="135"/>
      <c r="H1129" s="135"/>
      <c r="I1129" s="135"/>
      <c r="J1129" s="135"/>
      <c r="K1129" s="135"/>
      <c r="L1129" s="135"/>
      <c r="M1129" s="135"/>
      <c r="N1129" s="135"/>
    </row>
    <row r="1130" spans="4:14" x14ac:dyDescent="0.3">
      <c r="D1130" s="135"/>
      <c r="E1130" s="135"/>
      <c r="F1130" s="135"/>
      <c r="G1130" s="135"/>
      <c r="H1130" s="135"/>
      <c r="I1130" s="135"/>
      <c r="J1130" s="135"/>
      <c r="K1130" s="135"/>
      <c r="L1130" s="135"/>
      <c r="M1130" s="135"/>
      <c r="N1130" s="135"/>
    </row>
    <row r="1131" spans="4:14" x14ac:dyDescent="0.3">
      <c r="D1131" s="135"/>
      <c r="E1131" s="135"/>
      <c r="F1131" s="135"/>
      <c r="G1131" s="135"/>
      <c r="H1131" s="135"/>
      <c r="I1131" s="135"/>
      <c r="J1131" s="135"/>
      <c r="K1131" s="135"/>
      <c r="L1131" s="135"/>
      <c r="M1131" s="135"/>
      <c r="N1131" s="135"/>
    </row>
    <row r="1132" spans="4:14" x14ac:dyDescent="0.3">
      <c r="D1132" s="135"/>
      <c r="E1132" s="135"/>
      <c r="F1132" s="135"/>
      <c r="G1132" s="135"/>
      <c r="H1132" s="135"/>
      <c r="I1132" s="135"/>
      <c r="J1132" s="135"/>
      <c r="K1132" s="135"/>
      <c r="L1132" s="135"/>
      <c r="M1132" s="135"/>
      <c r="N1132" s="135"/>
    </row>
    <row r="1133" spans="4:14" x14ac:dyDescent="0.3">
      <c r="D1133" s="135"/>
      <c r="E1133" s="135"/>
      <c r="F1133" s="135"/>
      <c r="G1133" s="135"/>
      <c r="H1133" s="135"/>
      <c r="I1133" s="135"/>
      <c r="J1133" s="135"/>
      <c r="K1133" s="135"/>
      <c r="L1133" s="135"/>
      <c r="M1133" s="135"/>
      <c r="N1133" s="135"/>
    </row>
    <row r="1134" spans="4:14" x14ac:dyDescent="0.3">
      <c r="D1134" s="135"/>
      <c r="E1134" s="135"/>
      <c r="F1134" s="135"/>
      <c r="G1134" s="135"/>
      <c r="H1134" s="135"/>
      <c r="I1134" s="135"/>
      <c r="J1134" s="135"/>
      <c r="K1134" s="135"/>
      <c r="L1134" s="135"/>
      <c r="M1134" s="135"/>
      <c r="N1134" s="135"/>
    </row>
    <row r="1135" spans="4:14" x14ac:dyDescent="0.3">
      <c r="D1135" s="135"/>
      <c r="E1135" s="135"/>
      <c r="F1135" s="135"/>
      <c r="G1135" s="135"/>
      <c r="H1135" s="135"/>
      <c r="I1135" s="135"/>
      <c r="J1135" s="135"/>
      <c r="K1135" s="135"/>
      <c r="L1135" s="135"/>
      <c r="M1135" s="135"/>
      <c r="N1135" s="135"/>
    </row>
    <row r="1136" spans="4:14" x14ac:dyDescent="0.3">
      <c r="D1136" s="135"/>
      <c r="E1136" s="135"/>
      <c r="F1136" s="135"/>
      <c r="G1136" s="135"/>
      <c r="H1136" s="135"/>
      <c r="I1136" s="135"/>
      <c r="J1136" s="135"/>
      <c r="K1136" s="135"/>
      <c r="L1136" s="135"/>
      <c r="M1136" s="135"/>
      <c r="N1136" s="135"/>
    </row>
    <row r="1137" spans="4:14" x14ac:dyDescent="0.3">
      <c r="D1137" s="135"/>
      <c r="E1137" s="135"/>
      <c r="F1137" s="135"/>
      <c r="G1137" s="135"/>
      <c r="H1137" s="135"/>
      <c r="I1137" s="135"/>
      <c r="J1137" s="135"/>
      <c r="K1137" s="135"/>
      <c r="L1137" s="135"/>
      <c r="M1137" s="135"/>
      <c r="N1137" s="135"/>
    </row>
    <row r="1138" spans="4:14" x14ac:dyDescent="0.3">
      <c r="D1138" s="135"/>
      <c r="E1138" s="135"/>
      <c r="F1138" s="135"/>
      <c r="G1138" s="135"/>
      <c r="H1138" s="135"/>
      <c r="I1138" s="135"/>
      <c r="J1138" s="135"/>
      <c r="K1138" s="135"/>
      <c r="L1138" s="135"/>
      <c r="M1138" s="135"/>
      <c r="N1138" s="135"/>
    </row>
    <row r="1139" spans="4:14" x14ac:dyDescent="0.3">
      <c r="D1139" s="135"/>
      <c r="E1139" s="135"/>
      <c r="F1139" s="135"/>
      <c r="G1139" s="135"/>
      <c r="H1139" s="135"/>
      <c r="I1139" s="135"/>
      <c r="J1139" s="135"/>
      <c r="K1139" s="135"/>
      <c r="L1139" s="135"/>
      <c r="M1139" s="135"/>
      <c r="N1139" s="135"/>
    </row>
    <row r="1140" spans="4:14" x14ac:dyDescent="0.3">
      <c r="D1140" s="135"/>
      <c r="E1140" s="135"/>
      <c r="F1140" s="135"/>
      <c r="G1140" s="135"/>
      <c r="H1140" s="135"/>
      <c r="I1140" s="135"/>
      <c r="J1140" s="135"/>
      <c r="K1140" s="135"/>
      <c r="L1140" s="135"/>
      <c r="M1140" s="135"/>
      <c r="N1140" s="135"/>
    </row>
    <row r="1141" spans="4:14" x14ac:dyDescent="0.3">
      <c r="D1141" s="135"/>
      <c r="E1141" s="135"/>
      <c r="F1141" s="135"/>
      <c r="G1141" s="135"/>
      <c r="H1141" s="135"/>
      <c r="I1141" s="135"/>
      <c r="J1141" s="135"/>
      <c r="K1141" s="135"/>
      <c r="L1141" s="135"/>
      <c r="M1141" s="135"/>
      <c r="N1141" s="135"/>
    </row>
    <row r="1142" spans="4:14" x14ac:dyDescent="0.3">
      <c r="D1142" s="135"/>
      <c r="E1142" s="135"/>
      <c r="F1142" s="135"/>
      <c r="G1142" s="135"/>
      <c r="H1142" s="135"/>
      <c r="I1142" s="135"/>
      <c r="J1142" s="135"/>
      <c r="K1142" s="135"/>
      <c r="L1142" s="135"/>
      <c r="M1142" s="135"/>
      <c r="N1142" s="135"/>
    </row>
    <row r="1143" spans="4:14" x14ac:dyDescent="0.3">
      <c r="D1143" s="135"/>
      <c r="E1143" s="135"/>
      <c r="F1143" s="135"/>
      <c r="G1143" s="135"/>
      <c r="H1143" s="135"/>
      <c r="I1143" s="135"/>
      <c r="J1143" s="135"/>
      <c r="K1143" s="135"/>
      <c r="L1143" s="135"/>
      <c r="M1143" s="135"/>
      <c r="N1143" s="135"/>
    </row>
    <row r="1144" spans="4:14" x14ac:dyDescent="0.3">
      <c r="D1144" s="135"/>
      <c r="E1144" s="135"/>
      <c r="F1144" s="135"/>
      <c r="G1144" s="135"/>
      <c r="H1144" s="135"/>
      <c r="I1144" s="135"/>
      <c r="J1144" s="135"/>
      <c r="K1144" s="135"/>
      <c r="L1144" s="135"/>
      <c r="M1144" s="135"/>
      <c r="N1144" s="135"/>
    </row>
    <row r="1145" spans="4:14" x14ac:dyDescent="0.3">
      <c r="D1145" s="135"/>
      <c r="E1145" s="135"/>
      <c r="F1145" s="135"/>
      <c r="G1145" s="135"/>
      <c r="H1145" s="135"/>
      <c r="I1145" s="135"/>
      <c r="J1145" s="135"/>
      <c r="K1145" s="135"/>
      <c r="L1145" s="135"/>
      <c r="M1145" s="135"/>
      <c r="N1145" s="135"/>
    </row>
    <row r="1146" spans="4:14" x14ac:dyDescent="0.3">
      <c r="D1146" s="135"/>
      <c r="E1146" s="135"/>
      <c r="F1146" s="135"/>
      <c r="G1146" s="135"/>
      <c r="H1146" s="135"/>
      <c r="I1146" s="135"/>
      <c r="J1146" s="135"/>
      <c r="K1146" s="135"/>
      <c r="L1146" s="135"/>
      <c r="M1146" s="135"/>
      <c r="N1146" s="135"/>
    </row>
    <row r="1147" spans="4:14" x14ac:dyDescent="0.3">
      <c r="D1147" s="135"/>
      <c r="E1147" s="135"/>
      <c r="F1147" s="135"/>
      <c r="G1147" s="135"/>
      <c r="H1147" s="135"/>
      <c r="I1147" s="135"/>
      <c r="J1147" s="135"/>
      <c r="K1147" s="135"/>
      <c r="L1147" s="135"/>
      <c r="M1147" s="135"/>
      <c r="N1147" s="135"/>
    </row>
    <row r="1148" spans="4:14" x14ac:dyDescent="0.3">
      <c r="D1148" s="135"/>
      <c r="E1148" s="135"/>
      <c r="F1148" s="135"/>
      <c r="G1148" s="135"/>
      <c r="H1148" s="135"/>
      <c r="I1148" s="135"/>
      <c r="J1148" s="135"/>
      <c r="K1148" s="135"/>
      <c r="L1148" s="135"/>
      <c r="M1148" s="135"/>
      <c r="N1148" s="135"/>
    </row>
    <row r="1149" spans="4:14" x14ac:dyDescent="0.3">
      <c r="D1149" s="135"/>
      <c r="E1149" s="135"/>
      <c r="F1149" s="135"/>
      <c r="G1149" s="135"/>
      <c r="H1149" s="135"/>
      <c r="I1149" s="135"/>
      <c r="J1149" s="135"/>
      <c r="K1149" s="135"/>
      <c r="L1149" s="135"/>
      <c r="M1149" s="135"/>
      <c r="N1149" s="135"/>
    </row>
    <row r="1150" spans="4:14" x14ac:dyDescent="0.3">
      <c r="D1150" s="135"/>
      <c r="E1150" s="135"/>
      <c r="F1150" s="135"/>
      <c r="G1150" s="135"/>
      <c r="H1150" s="135"/>
      <c r="I1150" s="135"/>
      <c r="J1150" s="135"/>
      <c r="K1150" s="135"/>
      <c r="L1150" s="135"/>
      <c r="M1150" s="135"/>
      <c r="N1150" s="135"/>
    </row>
    <row r="1151" spans="4:14" x14ac:dyDescent="0.3">
      <c r="D1151" s="135"/>
      <c r="E1151" s="135"/>
      <c r="F1151" s="135"/>
      <c r="G1151" s="135"/>
      <c r="H1151" s="135"/>
      <c r="I1151" s="135"/>
      <c r="J1151" s="135"/>
      <c r="K1151" s="135"/>
      <c r="L1151" s="135"/>
      <c r="M1151" s="135"/>
      <c r="N1151" s="135"/>
    </row>
    <row r="1152" spans="4:14" x14ac:dyDescent="0.3">
      <c r="D1152" s="135"/>
      <c r="E1152" s="135"/>
      <c r="F1152" s="135"/>
      <c r="G1152" s="135"/>
      <c r="H1152" s="135"/>
      <c r="I1152" s="135"/>
      <c r="J1152" s="135"/>
      <c r="K1152" s="135"/>
      <c r="L1152" s="135"/>
      <c r="M1152" s="135"/>
      <c r="N1152" s="135"/>
    </row>
    <row r="1153" spans="4:14" x14ac:dyDescent="0.3">
      <c r="D1153" s="135"/>
      <c r="E1153" s="135"/>
      <c r="F1153" s="135"/>
      <c r="G1153" s="135"/>
      <c r="H1153" s="135"/>
      <c r="I1153" s="135"/>
      <c r="J1153" s="135"/>
      <c r="K1153" s="135"/>
      <c r="L1153" s="135"/>
      <c r="M1153" s="135"/>
      <c r="N1153" s="135"/>
    </row>
    <row r="1154" spans="4:14" x14ac:dyDescent="0.3">
      <c r="D1154" s="135"/>
      <c r="E1154" s="135"/>
      <c r="F1154" s="135"/>
      <c r="G1154" s="135"/>
      <c r="H1154" s="135"/>
      <c r="I1154" s="135"/>
      <c r="J1154" s="135"/>
      <c r="K1154" s="135"/>
      <c r="L1154" s="135"/>
      <c r="M1154" s="135"/>
      <c r="N1154" s="135"/>
    </row>
    <row r="1155" spans="4:14" x14ac:dyDescent="0.3">
      <c r="D1155" s="135"/>
      <c r="E1155" s="135"/>
      <c r="F1155" s="135"/>
      <c r="G1155" s="135"/>
      <c r="H1155" s="135"/>
      <c r="I1155" s="135"/>
      <c r="J1155" s="135"/>
      <c r="K1155" s="135"/>
      <c r="L1155" s="135"/>
      <c r="M1155" s="135"/>
      <c r="N1155" s="135"/>
    </row>
    <row r="1156" spans="4:14" x14ac:dyDescent="0.3">
      <c r="D1156" s="135"/>
      <c r="E1156" s="135"/>
      <c r="F1156" s="135"/>
      <c r="G1156" s="135"/>
      <c r="H1156" s="135"/>
      <c r="I1156" s="135"/>
      <c r="J1156" s="135"/>
      <c r="K1156" s="135"/>
      <c r="L1156" s="135"/>
      <c r="M1156" s="135"/>
      <c r="N1156" s="135"/>
    </row>
  </sheetData>
  <conditionalFormatting sqref="C3:C5 A3:B6">
    <cfRule type="cellIs" dxfId="5" priority="1" stopIfTrue="1" operator="less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82FF6-A07A-4C8C-982C-75022DE51FE5}">
  <sheetPr codeName="Sheet4">
    <tabColor theme="9" tint="0.89999084444715716"/>
  </sheetPr>
  <dimension ref="A1:V1156"/>
  <sheetViews>
    <sheetView showGridLines="0" zoomScaleNormal="100" workbookViewId="0">
      <pane ySplit="6" topLeftCell="A7" activePane="bottomLeft" state="frozen"/>
      <selection activeCell="N16" sqref="N16"/>
      <selection pane="bottomLeft" activeCell="D1" sqref="D1"/>
    </sheetView>
  </sheetViews>
  <sheetFormatPr defaultColWidth="9.33203125" defaultRowHeight="14" x14ac:dyDescent="0.3"/>
  <cols>
    <col min="1" max="2" width="26.6640625" style="123" bestFit="1" customWidth="1"/>
    <col min="3" max="3" width="23.33203125" style="123" bestFit="1" customWidth="1"/>
    <col min="4" max="16384" width="9.33203125" style="123"/>
  </cols>
  <sheetData>
    <row r="1" spans="1:22" s="100" customFormat="1" ht="20" x14ac:dyDescent="0.3">
      <c r="A1" s="219" t="s">
        <v>251</v>
      </c>
      <c r="B1" s="220"/>
      <c r="C1" s="220"/>
      <c r="D1" s="98"/>
      <c r="E1" s="98"/>
      <c r="F1" s="98"/>
      <c r="G1" s="98"/>
      <c r="H1" s="98"/>
      <c r="I1" s="98"/>
      <c r="J1" s="98"/>
      <c r="K1" s="98"/>
      <c r="L1" s="98"/>
      <c r="M1" s="98"/>
      <c r="N1" s="98"/>
      <c r="O1" s="98"/>
      <c r="P1" s="98"/>
      <c r="Q1" s="98"/>
      <c r="R1" s="98"/>
      <c r="S1" s="98"/>
      <c r="T1" s="99"/>
      <c r="U1" s="99"/>
      <c r="V1" s="99"/>
    </row>
    <row r="2" spans="1:22" s="102" customFormat="1" ht="13" x14ac:dyDescent="0.3">
      <c r="A2" s="221" t="s">
        <v>25</v>
      </c>
      <c r="B2" s="222"/>
      <c r="C2" s="222"/>
      <c r="D2" s="101"/>
      <c r="E2" s="101"/>
      <c r="F2" s="101"/>
      <c r="G2" s="101"/>
      <c r="H2" s="101"/>
      <c r="I2" s="101"/>
      <c r="J2" s="101"/>
      <c r="K2" s="101"/>
      <c r="L2" s="101"/>
      <c r="M2" s="101"/>
      <c r="N2" s="101"/>
      <c r="O2" s="101"/>
      <c r="P2" s="101"/>
      <c r="Q2" s="101"/>
      <c r="R2" s="101"/>
      <c r="S2" s="101"/>
      <c r="T2" s="101"/>
      <c r="U2" s="101"/>
      <c r="V2" s="101"/>
    </row>
    <row r="3" spans="1:22" s="106" customFormat="1" ht="11.5" x14ac:dyDescent="0.3">
      <c r="A3" s="103"/>
      <c r="B3" s="104"/>
      <c r="C3" s="104"/>
      <c r="D3" s="105"/>
      <c r="E3" s="105"/>
      <c r="F3" s="105"/>
      <c r="G3" s="105"/>
      <c r="H3" s="105"/>
      <c r="I3" s="105"/>
      <c r="J3" s="105"/>
      <c r="K3" s="105"/>
      <c r="L3" s="105"/>
      <c r="M3" s="105"/>
      <c r="N3" s="105"/>
      <c r="O3" s="105"/>
      <c r="P3" s="105"/>
      <c r="Q3" s="105"/>
      <c r="R3" s="105"/>
      <c r="S3" s="105"/>
      <c r="T3" s="105"/>
      <c r="U3" s="105"/>
      <c r="V3" s="105"/>
    </row>
    <row r="4" spans="1:22" s="106" customFormat="1" ht="11.5" x14ac:dyDescent="0.3">
      <c r="A4" s="103"/>
      <c r="B4" s="104"/>
      <c r="C4" s="104"/>
      <c r="D4" s="107"/>
      <c r="E4" s="107"/>
      <c r="F4" s="107"/>
      <c r="G4" s="107"/>
      <c r="H4" s="107"/>
      <c r="I4" s="107"/>
      <c r="J4" s="107"/>
      <c r="K4" s="107"/>
      <c r="L4" s="107"/>
      <c r="M4" s="107"/>
      <c r="N4" s="107"/>
      <c r="O4" s="107"/>
      <c r="P4" s="107"/>
      <c r="Q4" s="107"/>
      <c r="R4" s="107"/>
      <c r="S4" s="107"/>
      <c r="T4" s="107"/>
      <c r="U4" s="107"/>
      <c r="V4" s="107"/>
    </row>
    <row r="5" spans="1:22" s="109" customFormat="1" ht="15.5" x14ac:dyDescent="0.3">
      <c r="A5" s="93"/>
      <c r="B5" s="94"/>
      <c r="C5" s="94"/>
      <c r="D5" s="108"/>
      <c r="E5" s="108"/>
      <c r="F5" s="108"/>
      <c r="G5" s="108"/>
      <c r="H5" s="108"/>
      <c r="I5" s="108"/>
      <c r="J5" s="108"/>
      <c r="K5" s="108"/>
      <c r="L5" s="108"/>
      <c r="M5" s="108"/>
      <c r="N5" s="108"/>
      <c r="O5" s="108"/>
      <c r="P5" s="108"/>
      <c r="Q5" s="108"/>
      <c r="R5" s="108"/>
      <c r="S5" s="108"/>
      <c r="T5" s="108"/>
      <c r="U5" s="108"/>
      <c r="V5" s="108"/>
    </row>
    <row r="6" spans="1:22" s="110" customFormat="1" ht="12" thickBot="1" x14ac:dyDescent="0.35">
      <c r="A6" s="95"/>
      <c r="B6" s="96"/>
      <c r="C6" s="96"/>
      <c r="D6" s="97">
        <v>2011</v>
      </c>
      <c r="E6" s="97">
        <v>2012</v>
      </c>
      <c r="F6" s="97">
        <v>2013</v>
      </c>
      <c r="G6" s="97">
        <v>2014</v>
      </c>
      <c r="H6" s="97">
        <v>2015</v>
      </c>
      <c r="I6" s="97">
        <v>2016</v>
      </c>
      <c r="J6" s="97">
        <v>2017</v>
      </c>
      <c r="K6" s="97">
        <v>2018</v>
      </c>
      <c r="L6" s="97">
        <v>2019</v>
      </c>
      <c r="M6" s="97">
        <v>2020</v>
      </c>
      <c r="N6" s="97">
        <v>2021</v>
      </c>
      <c r="O6" s="97">
        <v>2022</v>
      </c>
      <c r="P6" s="97">
        <v>2023</v>
      </c>
      <c r="Q6" s="97">
        <v>2024</v>
      </c>
      <c r="R6" s="97">
        <v>2025</v>
      </c>
      <c r="S6" s="97">
        <v>2026</v>
      </c>
      <c r="T6" s="97">
        <v>2027</v>
      </c>
      <c r="U6" s="97">
        <v>2028</v>
      </c>
      <c r="V6" s="97">
        <v>2029</v>
      </c>
    </row>
    <row r="7" spans="1:22" s="113" customFormat="1" x14ac:dyDescent="0.3">
      <c r="A7" s="111" t="s">
        <v>15</v>
      </c>
      <c r="B7" s="112" t="s">
        <v>15</v>
      </c>
      <c r="C7" s="112" t="s">
        <v>15</v>
      </c>
      <c r="D7" s="136">
        <v>166591.75182481753</v>
      </c>
      <c r="E7" s="136">
        <v>172441.53284671536</v>
      </c>
      <c r="F7" s="136">
        <v>174960.99756690999</v>
      </c>
      <c r="G7" s="136">
        <v>172845.52311435525</v>
      </c>
      <c r="H7" s="136">
        <v>181498.54014598543</v>
      </c>
      <c r="I7" s="136">
        <v>179452.91970802919</v>
      </c>
      <c r="J7" s="136">
        <v>179683.94160583944</v>
      </c>
      <c r="K7" s="136">
        <v>180332.46958394159</v>
      </c>
      <c r="L7" s="136">
        <v>187246.53547317075</v>
      </c>
      <c r="M7" s="136">
        <v>191354.48780487804</v>
      </c>
      <c r="N7" s="136">
        <v>190209.48905109492</v>
      </c>
      <c r="O7" s="136">
        <v>188681.87347931875</v>
      </c>
      <c r="P7" s="136">
        <v>195947.68856447688</v>
      </c>
      <c r="Q7" s="136">
        <v>202324.21705362192</v>
      </c>
      <c r="R7" s="136">
        <v>203896.15943050294</v>
      </c>
      <c r="S7" s="136">
        <v>205394.15640036628</v>
      </c>
      <c r="T7" s="136">
        <v>209758.97844607919</v>
      </c>
      <c r="U7" s="136">
        <v>213426.8928285038</v>
      </c>
      <c r="V7" s="136">
        <v>216713.62465633723</v>
      </c>
    </row>
    <row r="8" spans="1:22" s="113" customFormat="1" x14ac:dyDescent="0.3">
      <c r="A8" s="114" t="s">
        <v>26</v>
      </c>
      <c r="B8" s="114" t="s">
        <v>26</v>
      </c>
      <c r="C8" s="114" t="s">
        <v>27</v>
      </c>
      <c r="D8" s="137">
        <v>40188.199513381987</v>
      </c>
      <c r="E8" s="137">
        <v>40178.345498783463</v>
      </c>
      <c r="F8" s="137">
        <v>39625.304136253042</v>
      </c>
      <c r="G8" s="137">
        <v>39114.355231143556</v>
      </c>
      <c r="H8" s="137">
        <v>38922.38442822385</v>
      </c>
      <c r="I8" s="137">
        <v>38957.907542579072</v>
      </c>
      <c r="J8" s="137">
        <v>39716.909975669099</v>
      </c>
      <c r="K8" s="137">
        <v>39584.653763990267</v>
      </c>
      <c r="L8" s="137">
        <v>41568.406407317081</v>
      </c>
      <c r="M8" s="137">
        <v>43292.560975609755</v>
      </c>
      <c r="N8" s="137">
        <v>42155.839416058399</v>
      </c>
      <c r="O8" s="137">
        <v>33000.364963503656</v>
      </c>
      <c r="P8" s="137">
        <v>32732.116788321167</v>
      </c>
      <c r="Q8" s="137">
        <v>33648.28856971427</v>
      </c>
      <c r="R8" s="137">
        <v>33704.594007394422</v>
      </c>
      <c r="S8" s="137">
        <v>34818.975630075351</v>
      </c>
      <c r="T8" s="137">
        <v>36183.556855161522</v>
      </c>
      <c r="U8" s="137">
        <v>37080.246097977062</v>
      </c>
      <c r="V8" s="137">
        <v>38740.384454577215</v>
      </c>
    </row>
    <row r="9" spans="1:22" s="113" customFormat="1" x14ac:dyDescent="0.3">
      <c r="A9" s="115" t="s">
        <v>28</v>
      </c>
      <c r="B9" s="115" t="s">
        <v>28</v>
      </c>
      <c r="C9" s="115" t="s">
        <v>29</v>
      </c>
      <c r="D9" s="138">
        <v>10721.16788321168</v>
      </c>
      <c r="E9" s="138">
        <v>11150.7299270073</v>
      </c>
      <c r="F9" s="138">
        <v>11302.433090024333</v>
      </c>
      <c r="G9" s="138">
        <v>11336.982968369828</v>
      </c>
      <c r="H9" s="138">
        <v>11141.727493917275</v>
      </c>
      <c r="I9" s="138">
        <v>11202.554744525549</v>
      </c>
      <c r="J9" s="138">
        <v>11151.946472019466</v>
      </c>
      <c r="K9" s="138">
        <v>11222.545622871048</v>
      </c>
      <c r="L9" s="138">
        <v>10960.810302439024</v>
      </c>
      <c r="M9" s="138">
        <v>10773.658536585366</v>
      </c>
      <c r="N9" s="138">
        <v>9843.1873479318747</v>
      </c>
      <c r="O9" s="138">
        <v>7414.1119221411209</v>
      </c>
      <c r="P9" s="138">
        <v>7342.2141119221415</v>
      </c>
      <c r="Q9" s="138">
        <v>7621.0894584278685</v>
      </c>
      <c r="R9" s="138">
        <v>6893.6880675368011</v>
      </c>
      <c r="S9" s="138">
        <v>7048.2810983645386</v>
      </c>
      <c r="T9" s="138">
        <v>7107.906807620343</v>
      </c>
      <c r="U9" s="138">
        <v>7101.081111618214</v>
      </c>
      <c r="V9" s="138">
        <v>7170.8644525077534</v>
      </c>
    </row>
    <row r="10" spans="1:22" s="113" customFormat="1" x14ac:dyDescent="0.3">
      <c r="A10" s="116" t="s">
        <v>27</v>
      </c>
      <c r="B10" s="116" t="s">
        <v>29</v>
      </c>
      <c r="C10" s="116" t="s">
        <v>30</v>
      </c>
      <c r="D10" s="139">
        <v>504.86618004866182</v>
      </c>
      <c r="E10" s="139">
        <v>480.53527980535284</v>
      </c>
      <c r="F10" s="139">
        <v>436.0097323600973</v>
      </c>
      <c r="G10" s="139">
        <v>537.95620437956211</v>
      </c>
      <c r="H10" s="139">
        <v>520.80291970802921</v>
      </c>
      <c r="I10" s="139">
        <v>523.96593673965936</v>
      </c>
      <c r="J10" s="139">
        <v>418.12652068126522</v>
      </c>
      <c r="K10" s="139">
        <v>405.76300000000003</v>
      </c>
      <c r="L10" s="139">
        <v>555.2509756097561</v>
      </c>
      <c r="M10" s="139">
        <v>517.92682926829275</v>
      </c>
      <c r="N10" s="139">
        <v>528.95377128953771</v>
      </c>
      <c r="O10" s="139">
        <v>459.0024330900244</v>
      </c>
      <c r="P10" s="139">
        <v>496.71532846715331</v>
      </c>
      <c r="Q10" s="139">
        <v>457.6152366189213</v>
      </c>
      <c r="R10" s="139">
        <v>366.49282243070974</v>
      </c>
      <c r="S10" s="139">
        <v>480.721122238291</v>
      </c>
      <c r="T10" s="139">
        <v>507.73117187465328</v>
      </c>
      <c r="U10" s="139">
        <v>496.34505952696946</v>
      </c>
      <c r="V10" s="139">
        <v>495.71173181584368</v>
      </c>
    </row>
    <row r="11" spans="1:22" s="113" customFormat="1" x14ac:dyDescent="0.3">
      <c r="A11" s="116" t="s">
        <v>27</v>
      </c>
      <c r="B11" s="116" t="s">
        <v>29</v>
      </c>
      <c r="C11" s="116" t="s">
        <v>31</v>
      </c>
      <c r="D11" s="139">
        <v>954.01459854014604</v>
      </c>
      <c r="E11" s="139">
        <v>966.05839416058404</v>
      </c>
      <c r="F11" s="139">
        <v>1077.007299270073</v>
      </c>
      <c r="G11" s="139">
        <v>994.03892944038932</v>
      </c>
      <c r="H11" s="139">
        <v>1046.9586374695864</v>
      </c>
      <c r="I11" s="139">
        <v>918.978102189781</v>
      </c>
      <c r="J11" s="139">
        <v>1116.5450121654501</v>
      </c>
      <c r="K11" s="139">
        <v>971</v>
      </c>
      <c r="L11" s="139">
        <v>1063.6880487804879</v>
      </c>
      <c r="M11" s="139">
        <v>1035.9756097560976</v>
      </c>
      <c r="N11" s="139">
        <v>826.88564476885654</v>
      </c>
      <c r="O11" s="139">
        <v>702.06812652068129</v>
      </c>
      <c r="P11" s="139">
        <v>726.39902676399038</v>
      </c>
      <c r="Q11" s="139">
        <v>655.78484904035406</v>
      </c>
      <c r="R11" s="139">
        <v>436.08946591442481</v>
      </c>
      <c r="S11" s="139">
        <v>462.84261564887294</v>
      </c>
      <c r="T11" s="139">
        <v>471.18854178822244</v>
      </c>
      <c r="U11" s="139">
        <v>483.67215857168009</v>
      </c>
      <c r="V11" s="139">
        <v>491.71536322281435</v>
      </c>
    </row>
    <row r="12" spans="1:22" s="113" customFormat="1" x14ac:dyDescent="0.3">
      <c r="A12" s="116" t="s">
        <v>27</v>
      </c>
      <c r="B12" s="116" t="s">
        <v>29</v>
      </c>
      <c r="C12" s="116" t="s">
        <v>32</v>
      </c>
      <c r="D12" s="139">
        <v>0</v>
      </c>
      <c r="E12" s="139">
        <v>0</v>
      </c>
      <c r="F12" s="139">
        <v>0</v>
      </c>
      <c r="G12" s="139">
        <v>0</v>
      </c>
      <c r="H12" s="139">
        <v>0</v>
      </c>
      <c r="I12" s="139">
        <v>0</v>
      </c>
      <c r="J12" s="139">
        <v>0</v>
      </c>
      <c r="K12" s="139">
        <v>0</v>
      </c>
      <c r="L12" s="139">
        <v>0</v>
      </c>
      <c r="M12" s="139">
        <v>0</v>
      </c>
      <c r="N12" s="139">
        <v>0</v>
      </c>
      <c r="O12" s="139">
        <v>0</v>
      </c>
      <c r="P12" s="139">
        <v>0</v>
      </c>
      <c r="Q12" s="139">
        <v>0</v>
      </c>
      <c r="R12" s="139">
        <v>0</v>
      </c>
      <c r="S12" s="139">
        <v>0</v>
      </c>
      <c r="T12" s="139">
        <v>0</v>
      </c>
      <c r="U12" s="139">
        <v>0</v>
      </c>
      <c r="V12" s="139">
        <v>0</v>
      </c>
    </row>
    <row r="13" spans="1:22" s="113" customFormat="1" x14ac:dyDescent="0.3">
      <c r="A13" s="116" t="s">
        <v>27</v>
      </c>
      <c r="B13" s="116" t="s">
        <v>29</v>
      </c>
      <c r="C13" s="116" t="s">
        <v>33</v>
      </c>
      <c r="D13" s="139">
        <v>0</v>
      </c>
      <c r="E13" s="139">
        <v>0</v>
      </c>
      <c r="F13" s="139">
        <v>0</v>
      </c>
      <c r="G13" s="139">
        <v>0</v>
      </c>
      <c r="H13" s="139">
        <v>0</v>
      </c>
      <c r="I13" s="139">
        <v>0</v>
      </c>
      <c r="J13" s="139">
        <v>0</v>
      </c>
      <c r="K13" s="139">
        <v>0</v>
      </c>
      <c r="L13" s="139">
        <v>0</v>
      </c>
      <c r="M13" s="139">
        <v>0</v>
      </c>
      <c r="N13" s="139">
        <v>0</v>
      </c>
      <c r="O13" s="139">
        <v>0</v>
      </c>
      <c r="P13" s="139">
        <v>0</v>
      </c>
      <c r="Q13" s="139">
        <v>0</v>
      </c>
      <c r="R13" s="139">
        <v>0</v>
      </c>
      <c r="S13" s="139">
        <v>0</v>
      </c>
      <c r="T13" s="139">
        <v>0</v>
      </c>
      <c r="U13" s="139">
        <v>0</v>
      </c>
      <c r="V13" s="139">
        <v>0</v>
      </c>
    </row>
    <row r="14" spans="1:22" s="113" customFormat="1" x14ac:dyDescent="0.3">
      <c r="A14" s="116" t="s">
        <v>27</v>
      </c>
      <c r="B14" s="116" t="s">
        <v>29</v>
      </c>
      <c r="C14" s="116" t="s">
        <v>34</v>
      </c>
      <c r="D14" s="139">
        <v>0</v>
      </c>
      <c r="E14" s="139">
        <v>0</v>
      </c>
      <c r="F14" s="139">
        <v>0</v>
      </c>
      <c r="G14" s="139">
        <v>0</v>
      </c>
      <c r="H14" s="139">
        <v>0</v>
      </c>
      <c r="I14" s="139">
        <v>0</v>
      </c>
      <c r="J14" s="139">
        <v>0</v>
      </c>
      <c r="K14" s="139">
        <v>0</v>
      </c>
      <c r="L14" s="139">
        <v>0</v>
      </c>
      <c r="M14" s="139">
        <v>0</v>
      </c>
      <c r="N14" s="139">
        <v>0</v>
      </c>
      <c r="O14" s="139">
        <v>0</v>
      </c>
      <c r="P14" s="139">
        <v>0</v>
      </c>
      <c r="Q14" s="139">
        <v>0</v>
      </c>
      <c r="R14" s="139">
        <v>0</v>
      </c>
      <c r="S14" s="139">
        <v>0</v>
      </c>
      <c r="T14" s="139">
        <v>0</v>
      </c>
      <c r="U14" s="139">
        <v>0</v>
      </c>
      <c r="V14" s="139">
        <v>0</v>
      </c>
    </row>
    <row r="15" spans="1:22" s="113" customFormat="1" x14ac:dyDescent="0.3">
      <c r="A15" s="116" t="s">
        <v>27</v>
      </c>
      <c r="B15" s="116" t="s">
        <v>29</v>
      </c>
      <c r="C15" s="116" t="s">
        <v>35</v>
      </c>
      <c r="D15" s="139">
        <v>782.96836982968375</v>
      </c>
      <c r="E15" s="139">
        <v>1005.9610705596108</v>
      </c>
      <c r="F15" s="139">
        <v>987.22627737226287</v>
      </c>
      <c r="G15" s="139">
        <v>927.00729927007308</v>
      </c>
      <c r="H15" s="139">
        <v>1266.6666666666667</v>
      </c>
      <c r="I15" s="139">
        <v>1227.9805352798055</v>
      </c>
      <c r="J15" s="139">
        <v>908.02919708029196</v>
      </c>
      <c r="K15" s="139">
        <v>1111.8</v>
      </c>
      <c r="L15" s="139">
        <v>1077.4214634146342</v>
      </c>
      <c r="M15" s="139">
        <v>1002.3170731707318</v>
      </c>
      <c r="N15" s="139">
        <v>916.30170316301712</v>
      </c>
      <c r="O15" s="139">
        <v>856.56934306569349</v>
      </c>
      <c r="P15" s="139">
        <v>694.89051094890522</v>
      </c>
      <c r="Q15" s="139">
        <v>706.9076424273311</v>
      </c>
      <c r="R15" s="139">
        <v>581.30970539607449</v>
      </c>
      <c r="S15" s="139">
        <v>596.44882720540397</v>
      </c>
      <c r="T15" s="139">
        <v>601.71210475092505</v>
      </c>
      <c r="U15" s="139">
        <v>602.17905512939672</v>
      </c>
      <c r="V15" s="139">
        <v>632.6451355251935</v>
      </c>
    </row>
    <row r="16" spans="1:22" s="113" customFormat="1" x14ac:dyDescent="0.3">
      <c r="A16" s="116" t="s">
        <v>27</v>
      </c>
      <c r="B16" s="116" t="s">
        <v>29</v>
      </c>
      <c r="C16" s="116" t="s">
        <v>36</v>
      </c>
      <c r="D16" s="139">
        <v>3281.7518248175184</v>
      </c>
      <c r="E16" s="139">
        <v>3279.8053527980537</v>
      </c>
      <c r="F16" s="139">
        <v>3354.0145985401464</v>
      </c>
      <c r="G16" s="139">
        <v>3090.2676399026764</v>
      </c>
      <c r="H16" s="139">
        <v>2885.4014598540148</v>
      </c>
      <c r="I16" s="139">
        <v>3043.5523114355237</v>
      </c>
      <c r="J16" s="139">
        <v>3135.1581508515815</v>
      </c>
      <c r="K16" s="139">
        <v>3138.9294403892945</v>
      </c>
      <c r="L16" s="139">
        <v>2945.4878048780492</v>
      </c>
      <c r="M16" s="139">
        <v>2845.0000000000005</v>
      </c>
      <c r="N16" s="139">
        <v>2783.698296836983</v>
      </c>
      <c r="O16" s="139">
        <v>1773.3576642335768</v>
      </c>
      <c r="P16" s="139">
        <v>2090.9975669099758</v>
      </c>
      <c r="Q16" s="139">
        <v>2140.7581540023702</v>
      </c>
      <c r="R16" s="139">
        <v>2118.2741496959429</v>
      </c>
      <c r="S16" s="139">
        <v>2137.0782123952818</v>
      </c>
      <c r="T16" s="139">
        <v>2144.0000000000005</v>
      </c>
      <c r="U16" s="139">
        <v>2138.9999999999986</v>
      </c>
      <c r="V16" s="139">
        <v>2181.0000000000018</v>
      </c>
    </row>
    <row r="17" spans="1:22" s="113" customFormat="1" x14ac:dyDescent="0.3">
      <c r="A17" s="116" t="s">
        <v>27</v>
      </c>
      <c r="B17" s="116" t="s">
        <v>29</v>
      </c>
      <c r="C17" s="116" t="s">
        <v>37</v>
      </c>
      <c r="D17" s="139">
        <v>157.54257907542581</v>
      </c>
      <c r="E17" s="139">
        <v>106.69099756690999</v>
      </c>
      <c r="F17" s="139">
        <v>128.10218978102191</v>
      </c>
      <c r="G17" s="139">
        <v>144.64720194647202</v>
      </c>
      <c r="H17" s="139">
        <v>145.25547445255475</v>
      </c>
      <c r="I17" s="139">
        <v>91.362530413625308</v>
      </c>
      <c r="J17" s="139">
        <v>162.4087591240876</v>
      </c>
      <c r="K17" s="139">
        <v>148.17518248175182</v>
      </c>
      <c r="L17" s="139">
        <v>135.36585365853659</v>
      </c>
      <c r="M17" s="139">
        <v>116.09756097560977</v>
      </c>
      <c r="N17" s="139">
        <v>114.72019464720195</v>
      </c>
      <c r="O17" s="139">
        <v>156.69099756691</v>
      </c>
      <c r="P17" s="139">
        <v>90.145985401459853</v>
      </c>
      <c r="Q17" s="139">
        <v>129</v>
      </c>
      <c r="R17" s="139">
        <v>120</v>
      </c>
      <c r="S17" s="139">
        <v>0</v>
      </c>
      <c r="T17" s="139">
        <v>0</v>
      </c>
      <c r="U17" s="139">
        <v>0</v>
      </c>
      <c r="V17" s="139">
        <v>0</v>
      </c>
    </row>
    <row r="18" spans="1:22" s="113" customFormat="1" x14ac:dyDescent="0.3">
      <c r="A18" s="116" t="s">
        <v>27</v>
      </c>
      <c r="B18" s="116" t="s">
        <v>29</v>
      </c>
      <c r="C18" s="116" t="s">
        <v>38</v>
      </c>
      <c r="D18" s="139">
        <v>0</v>
      </c>
      <c r="E18" s="139">
        <v>0</v>
      </c>
      <c r="F18" s="139">
        <v>0</v>
      </c>
      <c r="G18" s="139">
        <v>0</v>
      </c>
      <c r="H18" s="139">
        <v>0</v>
      </c>
      <c r="I18" s="139">
        <v>0</v>
      </c>
      <c r="J18" s="139">
        <v>0</v>
      </c>
      <c r="K18" s="139">
        <v>0</v>
      </c>
      <c r="L18" s="139">
        <v>0</v>
      </c>
      <c r="M18" s="139">
        <v>0</v>
      </c>
      <c r="N18" s="139">
        <v>0</v>
      </c>
      <c r="O18" s="139">
        <v>0</v>
      </c>
      <c r="P18" s="139">
        <v>0</v>
      </c>
      <c r="Q18" s="139">
        <v>0</v>
      </c>
      <c r="R18" s="139">
        <v>0</v>
      </c>
      <c r="S18" s="139">
        <v>0</v>
      </c>
      <c r="T18" s="139">
        <v>0</v>
      </c>
      <c r="U18" s="139">
        <v>0</v>
      </c>
      <c r="V18" s="139">
        <v>0</v>
      </c>
    </row>
    <row r="19" spans="1:22" s="113" customFormat="1" x14ac:dyDescent="0.3">
      <c r="A19" s="116" t="s">
        <v>27</v>
      </c>
      <c r="B19" s="116" t="s">
        <v>29</v>
      </c>
      <c r="C19" s="116" t="s">
        <v>39</v>
      </c>
      <c r="D19" s="139">
        <v>0</v>
      </c>
      <c r="E19" s="139">
        <v>0</v>
      </c>
      <c r="F19" s="139">
        <v>0</v>
      </c>
      <c r="G19" s="139">
        <v>0</v>
      </c>
      <c r="H19" s="139">
        <v>0</v>
      </c>
      <c r="I19" s="139">
        <v>0</v>
      </c>
      <c r="J19" s="139">
        <v>0</v>
      </c>
      <c r="K19" s="139">
        <v>0</v>
      </c>
      <c r="L19" s="139">
        <v>0</v>
      </c>
      <c r="M19" s="139">
        <v>0</v>
      </c>
      <c r="N19" s="139">
        <v>0</v>
      </c>
      <c r="O19" s="139">
        <v>0</v>
      </c>
      <c r="P19" s="139">
        <v>0</v>
      </c>
      <c r="Q19" s="139">
        <v>0</v>
      </c>
      <c r="R19" s="139">
        <v>0</v>
      </c>
      <c r="S19" s="139">
        <v>0</v>
      </c>
      <c r="T19" s="139">
        <v>0</v>
      </c>
      <c r="U19" s="139">
        <v>0</v>
      </c>
      <c r="V19" s="139">
        <v>0</v>
      </c>
    </row>
    <row r="20" spans="1:22" s="113" customFormat="1" x14ac:dyDescent="0.3">
      <c r="A20" s="116" t="s">
        <v>27</v>
      </c>
      <c r="B20" s="116" t="s">
        <v>29</v>
      </c>
      <c r="C20" s="116" t="s">
        <v>40</v>
      </c>
      <c r="D20" s="139">
        <v>608.02919708029196</v>
      </c>
      <c r="E20" s="139">
        <v>727.00729927007308</v>
      </c>
      <c r="F20" s="139">
        <v>692.94403892944047</v>
      </c>
      <c r="G20" s="139">
        <v>763.01703163017044</v>
      </c>
      <c r="H20" s="139">
        <v>495.98540145985402</v>
      </c>
      <c r="I20" s="139">
        <v>700</v>
      </c>
      <c r="J20" s="139">
        <v>718.00486618004879</v>
      </c>
      <c r="K20" s="139">
        <v>767.00000000000011</v>
      </c>
      <c r="L20" s="139">
        <v>580.41219512195107</v>
      </c>
      <c r="M20" s="139">
        <v>752.80487804878044</v>
      </c>
      <c r="N20" s="139">
        <v>658.63746958637466</v>
      </c>
      <c r="O20" s="139">
        <v>243.55231143552311</v>
      </c>
      <c r="P20" s="139">
        <v>312.6520681265207</v>
      </c>
      <c r="Q20" s="139">
        <v>385.9150333967446</v>
      </c>
      <c r="R20" s="139">
        <v>371.80946894959283</v>
      </c>
      <c r="S20" s="139">
        <v>368.40647386750641</v>
      </c>
      <c r="T20" s="139">
        <v>369.63774920665043</v>
      </c>
      <c r="U20" s="139">
        <v>357.38041831679487</v>
      </c>
      <c r="V20" s="139">
        <v>361.06961382251507</v>
      </c>
    </row>
    <row r="21" spans="1:22" s="113" customFormat="1" x14ac:dyDescent="0.3">
      <c r="A21" s="116" t="s">
        <v>27</v>
      </c>
      <c r="B21" s="116" t="s">
        <v>29</v>
      </c>
      <c r="C21" s="116" t="s">
        <v>41</v>
      </c>
      <c r="D21" s="139">
        <v>0</v>
      </c>
      <c r="E21" s="139">
        <v>0</v>
      </c>
      <c r="F21" s="139">
        <v>0</v>
      </c>
      <c r="G21" s="139">
        <v>0</v>
      </c>
      <c r="H21" s="139">
        <v>0</v>
      </c>
      <c r="I21" s="139">
        <v>0</v>
      </c>
      <c r="J21" s="139">
        <v>0</v>
      </c>
      <c r="K21" s="139">
        <v>0</v>
      </c>
      <c r="L21" s="139">
        <v>0</v>
      </c>
      <c r="M21" s="139">
        <v>0</v>
      </c>
      <c r="N21" s="139">
        <v>0</v>
      </c>
      <c r="O21" s="139">
        <v>0</v>
      </c>
      <c r="P21" s="139">
        <v>0</v>
      </c>
      <c r="Q21" s="139">
        <v>0</v>
      </c>
      <c r="R21" s="139">
        <v>0</v>
      </c>
      <c r="S21" s="139">
        <v>0</v>
      </c>
      <c r="T21" s="139">
        <v>0</v>
      </c>
      <c r="U21" s="139">
        <v>0</v>
      </c>
      <c r="V21" s="139">
        <v>0</v>
      </c>
    </row>
    <row r="22" spans="1:22" s="113" customFormat="1" x14ac:dyDescent="0.3">
      <c r="A22" s="116" t="s">
        <v>27</v>
      </c>
      <c r="B22" s="116" t="s">
        <v>29</v>
      </c>
      <c r="C22" s="116" t="s">
        <v>42</v>
      </c>
      <c r="D22" s="139">
        <v>2798.175182481752</v>
      </c>
      <c r="E22" s="139">
        <v>2640.6326034063259</v>
      </c>
      <c r="F22" s="139">
        <v>2764.2335766423357</v>
      </c>
      <c r="G22" s="139">
        <v>2995.6204379562046</v>
      </c>
      <c r="H22" s="139">
        <v>2776.3990267639902</v>
      </c>
      <c r="I22" s="139">
        <v>2801.5815085158151</v>
      </c>
      <c r="J22" s="139">
        <v>2899.3917274939176</v>
      </c>
      <c r="K22" s="139">
        <v>2687.01</v>
      </c>
      <c r="L22" s="139">
        <v>2681.4371780487809</v>
      </c>
      <c r="M22" s="139">
        <v>2531.707317073171</v>
      </c>
      <c r="N22" s="139">
        <v>2450.1216545012167</v>
      </c>
      <c r="O22" s="139">
        <v>1997.2019464720197</v>
      </c>
      <c r="P22" s="139">
        <v>1994.5255474452556</v>
      </c>
      <c r="Q22" s="139">
        <v>2291.2867241931312</v>
      </c>
      <c r="R22" s="139">
        <v>2306.5023675058178</v>
      </c>
      <c r="S22" s="139">
        <v>2339.3361968945869</v>
      </c>
      <c r="T22" s="139">
        <v>2336.183571962476</v>
      </c>
      <c r="U22" s="139">
        <v>2326.8745583890377</v>
      </c>
      <c r="V22" s="139">
        <v>2314.3723276325204</v>
      </c>
    </row>
    <row r="23" spans="1:22" s="113" customFormat="1" x14ac:dyDescent="0.3">
      <c r="A23" s="116" t="s">
        <v>27</v>
      </c>
      <c r="B23" s="116" t="s">
        <v>29</v>
      </c>
      <c r="C23" s="116" t="s">
        <v>43</v>
      </c>
      <c r="D23" s="139">
        <v>353.04136253041361</v>
      </c>
      <c r="E23" s="139">
        <v>377.98053527980534</v>
      </c>
      <c r="F23" s="139">
        <v>350.97323600973237</v>
      </c>
      <c r="G23" s="139">
        <v>332.9683698296837</v>
      </c>
      <c r="H23" s="139">
        <v>464.96350364963507</v>
      </c>
      <c r="I23" s="139">
        <v>373.96593673965936</v>
      </c>
      <c r="J23" s="139">
        <v>245.01216545012167</v>
      </c>
      <c r="K23" s="139">
        <v>414</v>
      </c>
      <c r="L23" s="139">
        <v>405.98780487804885</v>
      </c>
      <c r="M23" s="139">
        <v>402.92682926829269</v>
      </c>
      <c r="N23" s="139">
        <v>347.81021897810217</v>
      </c>
      <c r="O23" s="139">
        <v>464.72019464720199</v>
      </c>
      <c r="P23" s="139">
        <v>456.81265206812657</v>
      </c>
      <c r="Q23" s="139">
        <v>335.33677854522955</v>
      </c>
      <c r="R23" s="139">
        <v>300.59320892298433</v>
      </c>
      <c r="S23" s="139">
        <v>299.12883102809769</v>
      </c>
      <c r="T23" s="139">
        <v>298.70520883934677</v>
      </c>
      <c r="U23" s="139">
        <v>297.04688560066188</v>
      </c>
      <c r="V23" s="139">
        <v>294.42165988997766</v>
      </c>
    </row>
    <row r="24" spans="1:22" s="113" customFormat="1" x14ac:dyDescent="0.3">
      <c r="A24" s="116" t="s">
        <v>27</v>
      </c>
      <c r="B24" s="116" t="s">
        <v>29</v>
      </c>
      <c r="C24" s="116" t="s">
        <v>44</v>
      </c>
      <c r="D24" s="139">
        <v>0</v>
      </c>
      <c r="E24" s="139">
        <v>0</v>
      </c>
      <c r="F24" s="139">
        <v>0</v>
      </c>
      <c r="G24" s="139">
        <v>0</v>
      </c>
      <c r="H24" s="139">
        <v>0</v>
      </c>
      <c r="I24" s="139">
        <v>0</v>
      </c>
      <c r="J24" s="139">
        <v>0</v>
      </c>
      <c r="K24" s="139">
        <v>0</v>
      </c>
      <c r="L24" s="139">
        <v>0</v>
      </c>
      <c r="M24" s="139">
        <v>0</v>
      </c>
      <c r="N24" s="139">
        <v>0</v>
      </c>
      <c r="O24" s="139">
        <v>0</v>
      </c>
      <c r="P24" s="139">
        <v>0</v>
      </c>
      <c r="Q24" s="139">
        <v>0</v>
      </c>
      <c r="R24" s="139">
        <v>0</v>
      </c>
      <c r="S24" s="139">
        <v>0</v>
      </c>
      <c r="T24" s="139">
        <v>0</v>
      </c>
      <c r="U24" s="139">
        <v>0</v>
      </c>
      <c r="V24" s="139">
        <v>0</v>
      </c>
    </row>
    <row r="25" spans="1:22" s="113" customFormat="1" x14ac:dyDescent="0.3">
      <c r="A25" s="116" t="s">
        <v>27</v>
      </c>
      <c r="B25" s="116" t="s">
        <v>29</v>
      </c>
      <c r="C25" s="116" t="s">
        <v>45</v>
      </c>
      <c r="D25" s="139">
        <v>559.0024330900244</v>
      </c>
      <c r="E25" s="139">
        <v>546.95863746958639</v>
      </c>
      <c r="F25" s="139">
        <v>530.04866180048668</v>
      </c>
      <c r="G25" s="139">
        <v>540.02433090024329</v>
      </c>
      <c r="H25" s="139">
        <v>487.95620437956211</v>
      </c>
      <c r="I25" s="139">
        <v>495.86374695863753</v>
      </c>
      <c r="J25" s="139">
        <v>488.56447688564481</v>
      </c>
      <c r="K25" s="139">
        <v>530.76799999999992</v>
      </c>
      <c r="L25" s="139">
        <v>535.39466341463412</v>
      </c>
      <c r="M25" s="139">
        <v>509.02439024390242</v>
      </c>
      <c r="N25" s="139">
        <v>429.56204379562047</v>
      </c>
      <c r="O25" s="139">
        <v>376.0340632603407</v>
      </c>
      <c r="P25" s="139">
        <v>421.77615571776158</v>
      </c>
      <c r="Q25" s="139">
        <v>301.25666663211149</v>
      </c>
      <c r="R25" s="139">
        <v>272.36474049604823</v>
      </c>
      <c r="S25" s="139">
        <v>351.61247009970958</v>
      </c>
      <c r="T25" s="139">
        <v>365.55364756247354</v>
      </c>
      <c r="U25" s="139">
        <v>385.20051375867018</v>
      </c>
      <c r="V25" s="139">
        <v>387.33476831266756</v>
      </c>
    </row>
    <row r="26" spans="1:22" s="113" customFormat="1" x14ac:dyDescent="0.3">
      <c r="A26" s="116" t="s">
        <v>27</v>
      </c>
      <c r="B26" s="116" t="s">
        <v>29</v>
      </c>
      <c r="C26" s="116" t="s">
        <v>46</v>
      </c>
      <c r="D26" s="139">
        <v>0</v>
      </c>
      <c r="E26" s="139">
        <v>0</v>
      </c>
      <c r="F26" s="139">
        <v>0</v>
      </c>
      <c r="G26" s="139">
        <v>0</v>
      </c>
      <c r="H26" s="139">
        <v>0</v>
      </c>
      <c r="I26" s="139">
        <v>0</v>
      </c>
      <c r="J26" s="139">
        <v>0</v>
      </c>
      <c r="K26" s="139">
        <v>0</v>
      </c>
      <c r="L26" s="139">
        <v>0</v>
      </c>
      <c r="M26" s="139">
        <v>0</v>
      </c>
      <c r="N26" s="139">
        <v>0</v>
      </c>
      <c r="O26" s="139">
        <v>0</v>
      </c>
      <c r="P26" s="139">
        <v>0</v>
      </c>
      <c r="Q26" s="139">
        <v>0</v>
      </c>
      <c r="R26" s="139">
        <v>0</v>
      </c>
      <c r="S26" s="139">
        <v>0</v>
      </c>
      <c r="T26" s="139">
        <v>0</v>
      </c>
      <c r="U26" s="139">
        <v>0</v>
      </c>
      <c r="V26" s="139">
        <v>0</v>
      </c>
    </row>
    <row r="27" spans="1:22" s="113" customFormat="1" x14ac:dyDescent="0.3">
      <c r="A27" s="116" t="s">
        <v>27</v>
      </c>
      <c r="B27" s="116" t="s">
        <v>29</v>
      </c>
      <c r="C27" s="116" t="s">
        <v>47</v>
      </c>
      <c r="D27" s="139">
        <v>33.576642335766429</v>
      </c>
      <c r="E27" s="139">
        <v>33.819951338199516</v>
      </c>
      <c r="F27" s="139">
        <v>24.817518248175183</v>
      </c>
      <c r="G27" s="139">
        <v>25.790754257907544</v>
      </c>
      <c r="H27" s="139">
        <v>30.291970802919707</v>
      </c>
      <c r="I27" s="139">
        <v>30.291970802919707</v>
      </c>
      <c r="J27" s="139">
        <v>30.656934306569344</v>
      </c>
      <c r="K27" s="139">
        <v>18.100000000000001</v>
      </c>
      <c r="L27" s="139">
        <v>16.840975609756097</v>
      </c>
      <c r="M27" s="139">
        <v>12.073170731707318</v>
      </c>
      <c r="N27" s="139">
        <v>16.058394160583941</v>
      </c>
      <c r="O27" s="139">
        <v>13.990267639902678</v>
      </c>
      <c r="P27" s="139">
        <v>13.990267639902678</v>
      </c>
      <c r="Q27" s="139">
        <v>14.042534721374654</v>
      </c>
      <c r="R27" s="139">
        <v>13.252138225087959</v>
      </c>
      <c r="S27" s="139">
        <v>12.706348986787496</v>
      </c>
      <c r="T27" s="139">
        <v>13.19481163559553</v>
      </c>
      <c r="U27" s="139">
        <v>13.38246232500358</v>
      </c>
      <c r="V27" s="139">
        <v>12.593852286219008</v>
      </c>
    </row>
    <row r="28" spans="1:22" s="113" customFormat="1" x14ac:dyDescent="0.3">
      <c r="A28" s="116" t="s">
        <v>27</v>
      </c>
      <c r="B28" s="116" t="s">
        <v>29</v>
      </c>
      <c r="C28" s="116" t="s">
        <v>48</v>
      </c>
      <c r="D28" s="139">
        <v>688.19951338199519</v>
      </c>
      <c r="E28" s="139">
        <v>985.27980535279812</v>
      </c>
      <c r="F28" s="139">
        <v>957.05596107055976</v>
      </c>
      <c r="G28" s="139">
        <v>985.64476885644785</v>
      </c>
      <c r="H28" s="139">
        <v>1021.0462287104623</v>
      </c>
      <c r="I28" s="139">
        <v>995.01216545012164</v>
      </c>
      <c r="J28" s="139">
        <v>1030.0486618004868</v>
      </c>
      <c r="K28" s="139">
        <v>1030</v>
      </c>
      <c r="L28" s="139">
        <v>963.52333902439034</v>
      </c>
      <c r="M28" s="139">
        <v>1047.8048780487807</v>
      </c>
      <c r="N28" s="139">
        <v>770.43795620437959</v>
      </c>
      <c r="O28" s="139">
        <v>370.92457420924575</v>
      </c>
      <c r="P28" s="139">
        <v>43.309002433090029</v>
      </c>
      <c r="Q28" s="139">
        <v>203.185838850301</v>
      </c>
      <c r="R28" s="139">
        <v>7.0000000001172928</v>
      </c>
      <c r="S28" s="139">
        <v>0</v>
      </c>
      <c r="T28" s="139">
        <v>0</v>
      </c>
      <c r="U28" s="139">
        <v>0</v>
      </c>
      <c r="V28" s="139">
        <v>0</v>
      </c>
    </row>
    <row r="29" spans="1:22" s="113" customFormat="1" x14ac:dyDescent="0.3">
      <c r="A29" s="115" t="s">
        <v>49</v>
      </c>
      <c r="B29" s="115" t="s">
        <v>49</v>
      </c>
      <c r="C29" s="115" t="s">
        <v>50</v>
      </c>
      <c r="D29" s="138">
        <v>12740.145985401459</v>
      </c>
      <c r="E29" s="138">
        <v>12448.783454987835</v>
      </c>
      <c r="F29" s="138">
        <v>11096.350364963504</v>
      </c>
      <c r="G29" s="138">
        <v>10016.058394160584</v>
      </c>
      <c r="H29" s="138">
        <v>9416.6666666666679</v>
      </c>
      <c r="I29" s="138">
        <v>8330.5352798053536</v>
      </c>
      <c r="J29" s="138">
        <v>8274.939172749393</v>
      </c>
      <c r="K29" s="138">
        <v>7332.5743211678828</v>
      </c>
      <c r="L29" s="138">
        <v>8007.3553731707316</v>
      </c>
      <c r="M29" s="138">
        <v>9397.8048780487807</v>
      </c>
      <c r="N29" s="138">
        <v>8637.4695863746965</v>
      </c>
      <c r="O29" s="138">
        <v>5012.2871046228702</v>
      </c>
      <c r="P29" s="138">
        <v>4883.0900243309006</v>
      </c>
      <c r="Q29" s="138">
        <v>4756.9849268881226</v>
      </c>
      <c r="R29" s="138">
        <v>4925.9484306652212</v>
      </c>
      <c r="S29" s="138">
        <v>5119.568093370799</v>
      </c>
      <c r="T29" s="138">
        <v>5385.6037003897009</v>
      </c>
      <c r="U29" s="138">
        <v>5484.500495012896</v>
      </c>
      <c r="V29" s="138">
        <v>5614.7720928803028</v>
      </c>
    </row>
    <row r="30" spans="1:22" s="113" customFormat="1" x14ac:dyDescent="0.3">
      <c r="A30" s="116" t="s">
        <v>27</v>
      </c>
      <c r="B30" s="116" t="s">
        <v>50</v>
      </c>
      <c r="C30" s="116" t="s">
        <v>51</v>
      </c>
      <c r="D30" s="139">
        <v>0</v>
      </c>
      <c r="E30" s="139">
        <v>0</v>
      </c>
      <c r="F30" s="139">
        <v>0</v>
      </c>
      <c r="G30" s="139">
        <v>0</v>
      </c>
      <c r="H30" s="139">
        <v>0</v>
      </c>
      <c r="I30" s="139">
        <v>0</v>
      </c>
      <c r="J30" s="139">
        <v>0</v>
      </c>
      <c r="K30" s="139">
        <v>0</v>
      </c>
      <c r="L30" s="139">
        <v>0</v>
      </c>
      <c r="M30" s="139">
        <v>0</v>
      </c>
      <c r="N30" s="139">
        <v>0</v>
      </c>
      <c r="O30" s="139">
        <v>0</v>
      </c>
      <c r="P30" s="139">
        <v>0</v>
      </c>
      <c r="Q30" s="139">
        <v>0</v>
      </c>
      <c r="R30" s="139">
        <v>0</v>
      </c>
      <c r="S30" s="139">
        <v>0</v>
      </c>
      <c r="T30" s="139">
        <v>0</v>
      </c>
      <c r="U30" s="139">
        <v>0</v>
      </c>
      <c r="V30" s="139">
        <v>0</v>
      </c>
    </row>
    <row r="31" spans="1:22" s="113" customFormat="1" x14ac:dyDescent="0.3">
      <c r="A31" s="116" t="s">
        <v>27</v>
      </c>
      <c r="B31" s="116" t="s">
        <v>50</v>
      </c>
      <c r="C31" s="116" t="s">
        <v>52</v>
      </c>
      <c r="D31" s="139">
        <v>0</v>
      </c>
      <c r="E31" s="139">
        <v>0</v>
      </c>
      <c r="F31" s="139">
        <v>0</v>
      </c>
      <c r="G31" s="139">
        <v>0</v>
      </c>
      <c r="H31" s="139">
        <v>0</v>
      </c>
      <c r="I31" s="139">
        <v>0</v>
      </c>
      <c r="J31" s="139">
        <v>0</v>
      </c>
      <c r="K31" s="139">
        <v>0</v>
      </c>
      <c r="L31" s="139">
        <v>0</v>
      </c>
      <c r="M31" s="139">
        <v>0</v>
      </c>
      <c r="N31" s="139">
        <v>0</v>
      </c>
      <c r="O31" s="139">
        <v>0</v>
      </c>
      <c r="P31" s="139">
        <v>0</v>
      </c>
      <c r="Q31" s="139">
        <v>0</v>
      </c>
      <c r="R31" s="139">
        <v>0</v>
      </c>
      <c r="S31" s="139">
        <v>0</v>
      </c>
      <c r="T31" s="139">
        <v>0</v>
      </c>
      <c r="U31" s="139">
        <v>0</v>
      </c>
      <c r="V31" s="139">
        <v>0</v>
      </c>
    </row>
    <row r="32" spans="1:22" s="113" customFormat="1" x14ac:dyDescent="0.3">
      <c r="A32" s="116" t="s">
        <v>27</v>
      </c>
      <c r="B32" s="116" t="s">
        <v>50</v>
      </c>
      <c r="C32" s="116" t="s">
        <v>53</v>
      </c>
      <c r="D32" s="139">
        <v>457.90754257907543</v>
      </c>
      <c r="E32" s="139">
        <v>327.1289537712895</v>
      </c>
      <c r="F32" s="139">
        <v>364.23357664233578</v>
      </c>
      <c r="G32" s="139">
        <v>380.29197080291976</v>
      </c>
      <c r="H32" s="139">
        <v>477.98053527980534</v>
      </c>
      <c r="I32" s="139">
        <v>501.45985401459853</v>
      </c>
      <c r="J32" s="139">
        <v>492.21411192214117</v>
      </c>
      <c r="K32" s="139">
        <v>362.33600000000001</v>
      </c>
      <c r="L32" s="139">
        <v>284.0110243902439</v>
      </c>
      <c r="M32" s="139">
        <v>282.4390243902439</v>
      </c>
      <c r="N32" s="139">
        <v>282.360097323601</v>
      </c>
      <c r="O32" s="139">
        <v>221.65450121654501</v>
      </c>
      <c r="P32" s="139">
        <v>197.93187347931874</v>
      </c>
      <c r="Q32" s="139">
        <v>222.31903945530206</v>
      </c>
      <c r="R32" s="139">
        <v>219.8465902703644</v>
      </c>
      <c r="S32" s="139">
        <v>204.82214583366192</v>
      </c>
      <c r="T32" s="139">
        <v>210.53614880639174</v>
      </c>
      <c r="U32" s="139">
        <v>210.14771588047475</v>
      </c>
      <c r="V32" s="139">
        <v>209.23952309840007</v>
      </c>
    </row>
    <row r="33" spans="1:22" s="113" customFormat="1" x14ac:dyDescent="0.3">
      <c r="A33" s="116" t="s">
        <v>27</v>
      </c>
      <c r="B33" s="116" t="s">
        <v>50</v>
      </c>
      <c r="C33" s="116" t="s">
        <v>54</v>
      </c>
      <c r="D33" s="139">
        <v>447.20194647201953</v>
      </c>
      <c r="E33" s="139">
        <v>416.42335766423361</v>
      </c>
      <c r="F33" s="139">
        <v>417.51824817518246</v>
      </c>
      <c r="G33" s="139">
        <v>458.02919708029202</v>
      </c>
      <c r="H33" s="139">
        <v>455.23114355231144</v>
      </c>
      <c r="I33" s="139">
        <v>420.43795620437959</v>
      </c>
      <c r="J33" s="139">
        <v>468.85644768856446</v>
      </c>
      <c r="K33" s="139">
        <v>396.70000000000005</v>
      </c>
      <c r="L33" s="139">
        <v>481.8724390243903</v>
      </c>
      <c r="M33" s="139">
        <v>454.7560975609756</v>
      </c>
      <c r="N33" s="139">
        <v>287.83454987834551</v>
      </c>
      <c r="O33" s="139">
        <v>55.231143552311437</v>
      </c>
      <c r="P33" s="139">
        <v>108.51581508515817</v>
      </c>
      <c r="Q33" s="139">
        <v>104.54894940059179</v>
      </c>
      <c r="R33" s="139">
        <v>107.56400080441668</v>
      </c>
      <c r="S33" s="139">
        <v>111.98620093248594</v>
      </c>
      <c r="T33" s="139">
        <v>116.50720931425705</v>
      </c>
      <c r="U33" s="139">
        <v>116.86223786366357</v>
      </c>
      <c r="V33" s="139">
        <v>116.53346698405824</v>
      </c>
    </row>
    <row r="34" spans="1:22" s="113" customFormat="1" x14ac:dyDescent="0.3">
      <c r="A34" s="116" t="s">
        <v>27</v>
      </c>
      <c r="B34" s="116" t="s">
        <v>50</v>
      </c>
      <c r="C34" s="116" t="s">
        <v>55</v>
      </c>
      <c r="D34" s="139">
        <v>225.54744525547449</v>
      </c>
      <c r="E34" s="139">
        <v>231.75182481751827</v>
      </c>
      <c r="F34" s="139">
        <v>177.61557177615572</v>
      </c>
      <c r="G34" s="139">
        <v>203.64963503649636</v>
      </c>
      <c r="H34" s="139">
        <v>219.70802919708029</v>
      </c>
      <c r="I34" s="139">
        <v>203.16301703163018</v>
      </c>
      <c r="J34" s="139">
        <v>221.41119221411194</v>
      </c>
      <c r="K34" s="139">
        <v>172.9</v>
      </c>
      <c r="L34" s="139">
        <v>163.5980487804878</v>
      </c>
      <c r="M34" s="139">
        <v>113.41463414634147</v>
      </c>
      <c r="N34" s="139">
        <v>214.35523114355232</v>
      </c>
      <c r="O34" s="139">
        <v>208.51581508515818</v>
      </c>
      <c r="P34" s="139">
        <v>166.05839416058396</v>
      </c>
      <c r="Q34" s="139">
        <v>100.28523243508876</v>
      </c>
      <c r="R34" s="139">
        <v>86.017417466136621</v>
      </c>
      <c r="S34" s="139">
        <v>111.31370912949544</v>
      </c>
      <c r="T34" s="139">
        <v>111.21903008043321</v>
      </c>
      <c r="U34" s="139">
        <v>115.37486972491412</v>
      </c>
      <c r="V34" s="139">
        <v>118.51312484715409</v>
      </c>
    </row>
    <row r="35" spans="1:22" s="113" customFormat="1" x14ac:dyDescent="0.3">
      <c r="A35" s="116" t="s">
        <v>27</v>
      </c>
      <c r="B35" s="116" t="s">
        <v>50</v>
      </c>
      <c r="C35" s="116" t="s">
        <v>56</v>
      </c>
      <c r="D35" s="139">
        <v>0</v>
      </c>
      <c r="E35" s="139">
        <v>17.274939172749392</v>
      </c>
      <c r="F35" s="139">
        <v>182.48175182481754</v>
      </c>
      <c r="G35" s="139">
        <v>0</v>
      </c>
      <c r="H35" s="139">
        <v>0</v>
      </c>
      <c r="I35" s="139">
        <v>0</v>
      </c>
      <c r="J35" s="139">
        <v>0</v>
      </c>
      <c r="K35" s="139">
        <v>0</v>
      </c>
      <c r="L35" s="139">
        <v>0</v>
      </c>
      <c r="M35" s="139">
        <v>0</v>
      </c>
      <c r="N35" s="139">
        <v>0</v>
      </c>
      <c r="O35" s="139">
        <v>0</v>
      </c>
      <c r="P35" s="139">
        <v>0</v>
      </c>
      <c r="Q35" s="139">
        <v>0</v>
      </c>
      <c r="R35" s="139">
        <v>0</v>
      </c>
      <c r="S35" s="139">
        <v>0</v>
      </c>
      <c r="T35" s="139">
        <v>0</v>
      </c>
      <c r="U35" s="139">
        <v>0</v>
      </c>
      <c r="V35" s="139">
        <v>0</v>
      </c>
    </row>
    <row r="36" spans="1:22" s="113" customFormat="1" x14ac:dyDescent="0.3">
      <c r="A36" s="116" t="s">
        <v>27</v>
      </c>
      <c r="B36" s="116" t="s">
        <v>50</v>
      </c>
      <c r="C36" s="116" t="s">
        <v>57</v>
      </c>
      <c r="D36" s="139">
        <v>220.68126520681267</v>
      </c>
      <c r="E36" s="139">
        <v>202.31143552311437</v>
      </c>
      <c r="F36" s="139">
        <v>220.55961070559613</v>
      </c>
      <c r="G36" s="139">
        <v>220.31630170316302</v>
      </c>
      <c r="H36" s="139">
        <v>234.30656934306569</v>
      </c>
      <c r="I36" s="139">
        <v>183.57664233576645</v>
      </c>
      <c r="J36" s="139">
        <v>209.73236009732361</v>
      </c>
      <c r="K36" s="139">
        <v>227.8</v>
      </c>
      <c r="L36" s="139">
        <v>242.79073170731709</v>
      </c>
      <c r="M36" s="139">
        <v>238.41463414634148</v>
      </c>
      <c r="N36" s="139">
        <v>214.96350364963504</v>
      </c>
      <c r="O36" s="139">
        <v>239.53771289537715</v>
      </c>
      <c r="P36" s="139">
        <v>222.1411192214112</v>
      </c>
      <c r="Q36" s="139">
        <v>223.65311922141115</v>
      </c>
      <c r="R36" s="139">
        <v>224.03111922141113</v>
      </c>
      <c r="S36" s="139">
        <v>224.03111922141113</v>
      </c>
      <c r="T36" s="139">
        <v>224.03111922141113</v>
      </c>
      <c r="U36" s="139">
        <v>224.03111922141113</v>
      </c>
      <c r="V36" s="139">
        <v>224.03111922141113</v>
      </c>
    </row>
    <row r="37" spans="1:22" s="113" customFormat="1" x14ac:dyDescent="0.3">
      <c r="A37" s="116" t="s">
        <v>27</v>
      </c>
      <c r="B37" s="116" t="s">
        <v>50</v>
      </c>
      <c r="C37" s="116" t="s">
        <v>58</v>
      </c>
      <c r="D37" s="139">
        <v>464.11192214111924</v>
      </c>
      <c r="E37" s="139">
        <v>423.72262773722633</v>
      </c>
      <c r="F37" s="139">
        <v>347.20194647201947</v>
      </c>
      <c r="G37" s="139">
        <v>479.07542579075431</v>
      </c>
      <c r="H37" s="139">
        <v>403.28467153284674</v>
      </c>
      <c r="I37" s="139">
        <v>443.43065693430657</v>
      </c>
      <c r="J37" s="139">
        <v>519.95133819951343</v>
      </c>
      <c r="K37" s="139">
        <v>433.3</v>
      </c>
      <c r="L37" s="139">
        <v>449.59390243902436</v>
      </c>
      <c r="M37" s="139">
        <v>521.58536585365857</v>
      </c>
      <c r="N37" s="139">
        <v>481.99513381995138</v>
      </c>
      <c r="O37" s="139">
        <v>266.05839416058393</v>
      </c>
      <c r="P37" s="139">
        <v>395.01216545012164</v>
      </c>
      <c r="Q37" s="139">
        <v>68.435035585891839</v>
      </c>
      <c r="R37" s="139">
        <v>66.825822380883764</v>
      </c>
      <c r="S37" s="139">
        <v>67.82073684887321</v>
      </c>
      <c r="T37" s="139">
        <v>68.841051851612789</v>
      </c>
      <c r="U37" s="139">
        <v>68.883528340264448</v>
      </c>
      <c r="V37" s="139">
        <v>67.971295118579562</v>
      </c>
    </row>
    <row r="38" spans="1:22" s="113" customFormat="1" x14ac:dyDescent="0.3">
      <c r="A38" s="116" t="s">
        <v>27</v>
      </c>
      <c r="B38" s="116" t="s">
        <v>50</v>
      </c>
      <c r="C38" s="116" t="s">
        <v>59</v>
      </c>
      <c r="D38" s="139">
        <v>0</v>
      </c>
      <c r="E38" s="139">
        <v>0</v>
      </c>
      <c r="F38" s="139">
        <v>0</v>
      </c>
      <c r="G38" s="139">
        <v>0</v>
      </c>
      <c r="H38" s="139">
        <v>0</v>
      </c>
      <c r="I38" s="139">
        <v>0</v>
      </c>
      <c r="J38" s="139">
        <v>0</v>
      </c>
      <c r="K38" s="139">
        <v>0</v>
      </c>
      <c r="L38" s="139">
        <v>0</v>
      </c>
      <c r="M38" s="139">
        <v>0</v>
      </c>
      <c r="N38" s="139">
        <v>0</v>
      </c>
      <c r="O38" s="139">
        <v>0</v>
      </c>
      <c r="P38" s="139">
        <v>0</v>
      </c>
      <c r="Q38" s="139">
        <v>0</v>
      </c>
      <c r="R38" s="139">
        <v>0</v>
      </c>
      <c r="S38" s="139">
        <v>0</v>
      </c>
      <c r="T38" s="139">
        <v>0</v>
      </c>
      <c r="U38" s="139">
        <v>0</v>
      </c>
      <c r="V38" s="139">
        <v>0</v>
      </c>
    </row>
    <row r="39" spans="1:22" s="113" customFormat="1" x14ac:dyDescent="0.3">
      <c r="A39" s="116" t="s">
        <v>27</v>
      </c>
      <c r="B39" s="116" t="s">
        <v>50</v>
      </c>
      <c r="C39" s="116" t="s">
        <v>60</v>
      </c>
      <c r="D39" s="139">
        <v>1055.8394160583941</v>
      </c>
      <c r="E39" s="139">
        <v>1115.9367396593675</v>
      </c>
      <c r="F39" s="139">
        <v>842.33576642335765</v>
      </c>
      <c r="G39" s="139">
        <v>990.75425790754264</v>
      </c>
      <c r="H39" s="139">
        <v>1064.3552311435524</v>
      </c>
      <c r="I39" s="139">
        <v>914.47688564476891</v>
      </c>
      <c r="J39" s="139">
        <v>1126.0340632603406</v>
      </c>
      <c r="K39" s="139">
        <v>948.2</v>
      </c>
      <c r="L39" s="139">
        <v>1053.6636585365854</v>
      </c>
      <c r="M39" s="139">
        <v>997.31707317073176</v>
      </c>
      <c r="N39" s="139">
        <v>869.5863746958637</v>
      </c>
      <c r="O39" s="139">
        <v>522.74939172749396</v>
      </c>
      <c r="P39" s="139">
        <v>514.59854014598545</v>
      </c>
      <c r="Q39" s="139">
        <v>512.34054430729668</v>
      </c>
      <c r="R39" s="139">
        <v>514.64778526835323</v>
      </c>
      <c r="S39" s="139">
        <v>516.7903004568343</v>
      </c>
      <c r="T39" s="139">
        <v>519.73158559673254</v>
      </c>
      <c r="U39" s="139">
        <v>521.58176916689774</v>
      </c>
      <c r="V39" s="139">
        <v>516.1101935922153</v>
      </c>
    </row>
    <row r="40" spans="1:22" s="113" customFormat="1" x14ac:dyDescent="0.3">
      <c r="A40" s="116" t="s">
        <v>27</v>
      </c>
      <c r="B40" s="116" t="s">
        <v>50</v>
      </c>
      <c r="C40" s="116" t="s">
        <v>61</v>
      </c>
      <c r="D40" s="139">
        <v>0</v>
      </c>
      <c r="E40" s="139">
        <v>0</v>
      </c>
      <c r="F40" s="139">
        <v>0</v>
      </c>
      <c r="G40" s="139">
        <v>0</v>
      </c>
      <c r="H40" s="139">
        <v>0</v>
      </c>
      <c r="I40" s="139">
        <v>0</v>
      </c>
      <c r="J40" s="139">
        <v>0</v>
      </c>
      <c r="K40" s="139">
        <v>0</v>
      </c>
      <c r="L40" s="139">
        <v>0</v>
      </c>
      <c r="M40" s="139">
        <v>0</v>
      </c>
      <c r="N40" s="139">
        <v>0</v>
      </c>
      <c r="O40" s="139">
        <v>0</v>
      </c>
      <c r="P40" s="139">
        <v>0</v>
      </c>
      <c r="Q40" s="139">
        <v>0</v>
      </c>
      <c r="R40" s="139">
        <v>0</v>
      </c>
      <c r="S40" s="139">
        <v>0</v>
      </c>
      <c r="T40" s="139">
        <v>0</v>
      </c>
      <c r="U40" s="139">
        <v>0</v>
      </c>
      <c r="V40" s="139">
        <v>0</v>
      </c>
    </row>
    <row r="41" spans="1:22" s="113" customFormat="1" x14ac:dyDescent="0.3">
      <c r="A41" s="116" t="s">
        <v>27</v>
      </c>
      <c r="B41" s="116" t="s">
        <v>50</v>
      </c>
      <c r="C41" s="116" t="s">
        <v>62</v>
      </c>
      <c r="D41" s="139">
        <v>0</v>
      </c>
      <c r="E41" s="139">
        <v>0</v>
      </c>
      <c r="F41" s="139">
        <v>0</v>
      </c>
      <c r="G41" s="139">
        <v>0</v>
      </c>
      <c r="H41" s="139">
        <v>0</v>
      </c>
      <c r="I41" s="139">
        <v>0</v>
      </c>
      <c r="J41" s="139">
        <v>0</v>
      </c>
      <c r="K41" s="139">
        <v>0</v>
      </c>
      <c r="L41" s="139">
        <v>0</v>
      </c>
      <c r="M41" s="139">
        <v>0</v>
      </c>
      <c r="N41" s="139">
        <v>0</v>
      </c>
      <c r="O41" s="139">
        <v>0</v>
      </c>
      <c r="P41" s="139">
        <v>0</v>
      </c>
      <c r="Q41" s="139">
        <v>0</v>
      </c>
      <c r="R41" s="139">
        <v>0</v>
      </c>
      <c r="S41" s="139">
        <v>0</v>
      </c>
      <c r="T41" s="139">
        <v>0</v>
      </c>
      <c r="U41" s="139">
        <v>0</v>
      </c>
      <c r="V41" s="139">
        <v>0</v>
      </c>
    </row>
    <row r="42" spans="1:22" s="113" customFormat="1" x14ac:dyDescent="0.3">
      <c r="A42" s="116" t="s">
        <v>27</v>
      </c>
      <c r="B42" s="116" t="s">
        <v>50</v>
      </c>
      <c r="C42" s="116" t="s">
        <v>63</v>
      </c>
      <c r="D42" s="139">
        <v>0</v>
      </c>
      <c r="E42" s="139">
        <v>0</v>
      </c>
      <c r="F42" s="139">
        <v>0</v>
      </c>
      <c r="G42" s="139">
        <v>0</v>
      </c>
      <c r="H42" s="139">
        <v>0</v>
      </c>
      <c r="I42" s="139">
        <v>0</v>
      </c>
      <c r="J42" s="139">
        <v>0</v>
      </c>
      <c r="K42" s="139">
        <v>0</v>
      </c>
      <c r="L42" s="139">
        <v>0</v>
      </c>
      <c r="M42" s="139">
        <v>0</v>
      </c>
      <c r="N42" s="139">
        <v>0</v>
      </c>
      <c r="O42" s="139">
        <v>0</v>
      </c>
      <c r="P42" s="139">
        <v>0</v>
      </c>
      <c r="Q42" s="139">
        <v>0</v>
      </c>
      <c r="R42" s="139">
        <v>0</v>
      </c>
      <c r="S42" s="139">
        <v>0</v>
      </c>
      <c r="T42" s="139">
        <v>0</v>
      </c>
      <c r="U42" s="139">
        <v>0</v>
      </c>
      <c r="V42" s="139">
        <v>0</v>
      </c>
    </row>
    <row r="43" spans="1:22" s="113" customFormat="1" x14ac:dyDescent="0.3">
      <c r="A43" s="116" t="s">
        <v>27</v>
      </c>
      <c r="B43" s="116" t="s">
        <v>50</v>
      </c>
      <c r="C43" s="116" t="s">
        <v>64</v>
      </c>
      <c r="D43" s="139">
        <v>2321.4111922141119</v>
      </c>
      <c r="E43" s="139">
        <v>2532.8467153284673</v>
      </c>
      <c r="F43" s="139">
        <v>2497.6885644768859</v>
      </c>
      <c r="G43" s="139">
        <v>2655.3527980535277</v>
      </c>
      <c r="H43" s="139">
        <v>2717.2749391727493</v>
      </c>
      <c r="I43" s="139">
        <v>2623.4793187347932</v>
      </c>
      <c r="J43" s="139">
        <v>2820.6812652068129</v>
      </c>
      <c r="K43" s="139">
        <v>2535.1</v>
      </c>
      <c r="L43" s="139">
        <v>2455.975609756098</v>
      </c>
      <c r="M43" s="139">
        <v>2652.8048780487807</v>
      </c>
      <c r="N43" s="139">
        <v>2596.9586374695864</v>
      </c>
      <c r="O43" s="139">
        <v>2105.9610705596106</v>
      </c>
      <c r="P43" s="139">
        <v>1799.0267639902677</v>
      </c>
      <c r="Q43" s="139">
        <v>1980.0504854504079</v>
      </c>
      <c r="R43" s="139">
        <v>1951.2448285208543</v>
      </c>
      <c r="S43" s="139">
        <v>1987.8178471139695</v>
      </c>
      <c r="T43" s="139">
        <v>1983.9178449069509</v>
      </c>
      <c r="U43" s="139">
        <v>1969.7859338335936</v>
      </c>
      <c r="V43" s="139">
        <v>1993.8892051254034</v>
      </c>
    </row>
    <row r="44" spans="1:22" s="113" customFormat="1" x14ac:dyDescent="0.3">
      <c r="A44" s="116" t="s">
        <v>27</v>
      </c>
      <c r="B44" s="116" t="s">
        <v>50</v>
      </c>
      <c r="C44" s="116" t="s">
        <v>65</v>
      </c>
      <c r="D44" s="139">
        <v>1567.6399026763991</v>
      </c>
      <c r="E44" s="139">
        <v>1510.8272506082726</v>
      </c>
      <c r="F44" s="139">
        <v>1122.992700729927</v>
      </c>
      <c r="G44" s="139">
        <v>1187.9562043795622</v>
      </c>
      <c r="H44" s="139">
        <v>606.56934306569349</v>
      </c>
      <c r="I44" s="139">
        <v>536.49635036496352</v>
      </c>
      <c r="J44" s="139">
        <v>650.12165450121654</v>
      </c>
      <c r="K44" s="139">
        <v>650</v>
      </c>
      <c r="L44" s="139">
        <v>551.0938609756098</v>
      </c>
      <c r="M44" s="139">
        <v>788.41463414634154</v>
      </c>
      <c r="N44" s="139">
        <v>474.81751824817525</v>
      </c>
      <c r="O44" s="139">
        <v>53.406326034063262</v>
      </c>
      <c r="P44" s="139">
        <v>48.053527980535286</v>
      </c>
      <c r="Q44" s="139">
        <v>0</v>
      </c>
      <c r="R44" s="139">
        <v>0</v>
      </c>
      <c r="S44" s="139">
        <v>0</v>
      </c>
      <c r="T44" s="139">
        <v>0</v>
      </c>
      <c r="U44" s="139">
        <v>0</v>
      </c>
      <c r="V44" s="139">
        <v>0</v>
      </c>
    </row>
    <row r="45" spans="1:22" s="113" customFormat="1" x14ac:dyDescent="0.3">
      <c r="A45" s="116" t="s">
        <v>27</v>
      </c>
      <c r="B45" s="116" t="s">
        <v>50</v>
      </c>
      <c r="C45" s="116" t="s">
        <v>66</v>
      </c>
      <c r="D45" s="139">
        <v>160.70559610705595</v>
      </c>
      <c r="E45" s="139">
        <v>170.43795620437956</v>
      </c>
      <c r="F45" s="139">
        <v>201.82481751824818</v>
      </c>
      <c r="G45" s="139">
        <v>109.24574209245742</v>
      </c>
      <c r="H45" s="139">
        <v>88.807785888077859</v>
      </c>
      <c r="I45" s="139">
        <v>105.83941605839416</v>
      </c>
      <c r="J45" s="139">
        <v>113.99026763990268</v>
      </c>
      <c r="K45" s="139">
        <v>108.911</v>
      </c>
      <c r="L45" s="139">
        <v>0</v>
      </c>
      <c r="M45" s="139">
        <v>0</v>
      </c>
      <c r="N45" s="139">
        <v>0</v>
      </c>
      <c r="O45" s="139">
        <v>0</v>
      </c>
      <c r="P45" s="139">
        <v>0</v>
      </c>
      <c r="Q45" s="139">
        <v>0</v>
      </c>
      <c r="R45" s="139">
        <v>0</v>
      </c>
      <c r="S45" s="139">
        <v>0</v>
      </c>
      <c r="T45" s="139">
        <v>0</v>
      </c>
      <c r="U45" s="139">
        <v>0</v>
      </c>
      <c r="V45" s="139">
        <v>0</v>
      </c>
    </row>
    <row r="46" spans="1:22" s="113" customFormat="1" x14ac:dyDescent="0.3">
      <c r="A46" s="116" t="s">
        <v>27</v>
      </c>
      <c r="B46" s="116" t="s">
        <v>50</v>
      </c>
      <c r="C46" s="116" t="s">
        <v>67</v>
      </c>
      <c r="D46" s="139">
        <v>455.47445255474452</v>
      </c>
      <c r="E46" s="139">
        <v>377.25060827250616</v>
      </c>
      <c r="F46" s="139">
        <v>474.93917274939173</v>
      </c>
      <c r="G46" s="139">
        <v>346.22871046228715</v>
      </c>
      <c r="H46" s="139">
        <v>476.6423357664234</v>
      </c>
      <c r="I46" s="139">
        <v>403.04136253041366</v>
      </c>
      <c r="J46" s="139">
        <v>458.8807785888078</v>
      </c>
      <c r="K46" s="139">
        <v>516.78832116788328</v>
      </c>
      <c r="L46" s="139">
        <v>493.17073170731709</v>
      </c>
      <c r="M46" s="139">
        <v>546.58536585365857</v>
      </c>
      <c r="N46" s="139">
        <v>580.53527980535284</v>
      </c>
      <c r="O46" s="139">
        <v>499.75669099756698</v>
      </c>
      <c r="P46" s="139">
        <v>413.50364963503648</v>
      </c>
      <c r="Q46" s="139">
        <v>496.08038159877316</v>
      </c>
      <c r="R46" s="139">
        <v>482.15384858568552</v>
      </c>
      <c r="S46" s="139">
        <v>480.0038284427531</v>
      </c>
      <c r="T46" s="139">
        <v>477.46083302686333</v>
      </c>
      <c r="U46" s="139">
        <v>474.78586784319651</v>
      </c>
      <c r="V46" s="139">
        <v>476.36046719140887</v>
      </c>
    </row>
    <row r="47" spans="1:22" s="113" customFormat="1" x14ac:dyDescent="0.3">
      <c r="A47" s="116" t="s">
        <v>27</v>
      </c>
      <c r="B47" s="116" t="s">
        <v>50</v>
      </c>
      <c r="C47" s="116" t="s">
        <v>68</v>
      </c>
      <c r="D47" s="139">
        <v>0</v>
      </c>
      <c r="E47" s="139">
        <v>0</v>
      </c>
      <c r="F47" s="139">
        <v>0</v>
      </c>
      <c r="G47" s="139">
        <v>0</v>
      </c>
      <c r="H47" s="139">
        <v>0</v>
      </c>
      <c r="I47" s="139">
        <v>0</v>
      </c>
      <c r="J47" s="139">
        <v>0</v>
      </c>
      <c r="K47" s="139">
        <v>0</v>
      </c>
      <c r="L47" s="139">
        <v>0</v>
      </c>
      <c r="M47" s="139">
        <v>0</v>
      </c>
      <c r="N47" s="139">
        <v>0</v>
      </c>
      <c r="O47" s="139">
        <v>0</v>
      </c>
      <c r="P47" s="139">
        <v>0</v>
      </c>
      <c r="Q47" s="139">
        <v>0</v>
      </c>
      <c r="R47" s="139">
        <v>0</v>
      </c>
      <c r="S47" s="139">
        <v>0</v>
      </c>
      <c r="T47" s="139">
        <v>0</v>
      </c>
      <c r="U47" s="139">
        <v>0</v>
      </c>
      <c r="V47" s="139">
        <v>0</v>
      </c>
    </row>
    <row r="48" spans="1:22" s="113" customFormat="1" x14ac:dyDescent="0.3">
      <c r="A48" s="116" t="s">
        <v>27</v>
      </c>
      <c r="B48" s="116" t="s">
        <v>50</v>
      </c>
      <c r="C48" s="116" t="s">
        <v>69</v>
      </c>
      <c r="D48" s="139">
        <v>5363.6253041362525</v>
      </c>
      <c r="E48" s="139">
        <v>5122.8710462287108</v>
      </c>
      <c r="F48" s="139">
        <v>4246.9586374695864</v>
      </c>
      <c r="G48" s="139">
        <v>2985.1581508515819</v>
      </c>
      <c r="H48" s="139">
        <v>2672.5060827250613</v>
      </c>
      <c r="I48" s="139">
        <v>1995.1338199513384</v>
      </c>
      <c r="J48" s="139">
        <v>1193.0656934306571</v>
      </c>
      <c r="K48" s="139">
        <v>980.5390000000001</v>
      </c>
      <c r="L48" s="139">
        <v>1831.5853658536587</v>
      </c>
      <c r="M48" s="139">
        <v>2802.0731707317073</v>
      </c>
      <c r="N48" s="139">
        <v>2634.0632603406325</v>
      </c>
      <c r="O48" s="139">
        <v>839.41605839416059</v>
      </c>
      <c r="P48" s="139">
        <v>1018.2481751824818</v>
      </c>
      <c r="Q48" s="139">
        <v>1049.2721394333587</v>
      </c>
      <c r="R48" s="139">
        <v>1273.6170181471161</v>
      </c>
      <c r="S48" s="139">
        <v>1414.982205391314</v>
      </c>
      <c r="T48" s="139">
        <v>1673.3588775850483</v>
      </c>
      <c r="U48" s="139">
        <v>1783.04745313848</v>
      </c>
      <c r="V48" s="139">
        <v>1892.1236977016722</v>
      </c>
    </row>
    <row r="49" spans="1:22" s="113" customFormat="1" x14ac:dyDescent="0.3">
      <c r="A49" s="115" t="s">
        <v>70</v>
      </c>
      <c r="B49" s="115" t="s">
        <v>70</v>
      </c>
      <c r="C49" s="115" t="s">
        <v>71</v>
      </c>
      <c r="D49" s="138">
        <v>16726.885644768859</v>
      </c>
      <c r="E49" s="138">
        <v>16578.832116788322</v>
      </c>
      <c r="F49" s="138">
        <v>17226.520681265207</v>
      </c>
      <c r="G49" s="138">
        <v>17761.313868613139</v>
      </c>
      <c r="H49" s="138">
        <v>18363.990267639903</v>
      </c>
      <c r="I49" s="138">
        <v>19424.817518248179</v>
      </c>
      <c r="J49" s="138">
        <v>20290.02433090024</v>
      </c>
      <c r="K49" s="138">
        <v>21029.533819951339</v>
      </c>
      <c r="L49" s="138">
        <v>22600.240731707319</v>
      </c>
      <c r="M49" s="138">
        <v>23121.097560975613</v>
      </c>
      <c r="N49" s="138">
        <v>23675.182481751825</v>
      </c>
      <c r="O49" s="138">
        <v>20573.965936739663</v>
      </c>
      <c r="P49" s="138">
        <v>20506.812652068125</v>
      </c>
      <c r="Q49" s="138">
        <v>21270.214184398283</v>
      </c>
      <c r="R49" s="138">
        <v>21884.957509192398</v>
      </c>
      <c r="S49" s="138">
        <v>22651.126438340012</v>
      </c>
      <c r="T49" s="138">
        <v>23690.046347151485</v>
      </c>
      <c r="U49" s="138">
        <v>24494.664491345964</v>
      </c>
      <c r="V49" s="138">
        <v>25954.747909189155</v>
      </c>
    </row>
    <row r="50" spans="1:22" s="113" customFormat="1" x14ac:dyDescent="0.3">
      <c r="A50" s="116" t="s">
        <v>27</v>
      </c>
      <c r="B50" s="116" t="s">
        <v>71</v>
      </c>
      <c r="C50" s="116" t="s">
        <v>72</v>
      </c>
      <c r="D50" s="139">
        <v>0</v>
      </c>
      <c r="E50" s="139">
        <v>0</v>
      </c>
      <c r="F50" s="139">
        <v>0</v>
      </c>
      <c r="G50" s="139">
        <v>0</v>
      </c>
      <c r="H50" s="139">
        <v>0</v>
      </c>
      <c r="I50" s="139">
        <v>0</v>
      </c>
      <c r="J50" s="139">
        <v>0</v>
      </c>
      <c r="K50" s="139">
        <v>0</v>
      </c>
      <c r="L50" s="139">
        <v>0</v>
      </c>
      <c r="M50" s="139">
        <v>0</v>
      </c>
      <c r="N50" s="139">
        <v>0</v>
      </c>
      <c r="O50" s="139">
        <v>0</v>
      </c>
      <c r="P50" s="139">
        <v>0</v>
      </c>
      <c r="Q50" s="139">
        <v>0</v>
      </c>
      <c r="R50" s="139">
        <v>0</v>
      </c>
      <c r="S50" s="139">
        <v>0</v>
      </c>
      <c r="T50" s="139">
        <v>0</v>
      </c>
      <c r="U50" s="139">
        <v>0</v>
      </c>
      <c r="V50" s="139">
        <v>0</v>
      </c>
    </row>
    <row r="51" spans="1:22" s="113" customFormat="1" x14ac:dyDescent="0.3">
      <c r="A51" s="116" t="s">
        <v>27</v>
      </c>
      <c r="B51" s="116" t="s">
        <v>71</v>
      </c>
      <c r="C51" s="116" t="s">
        <v>73</v>
      </c>
      <c r="D51" s="139">
        <v>0</v>
      </c>
      <c r="E51" s="139">
        <v>0</v>
      </c>
      <c r="F51" s="139">
        <v>0</v>
      </c>
      <c r="G51" s="139">
        <v>0</v>
      </c>
      <c r="H51" s="139">
        <v>0</v>
      </c>
      <c r="I51" s="139">
        <v>0</v>
      </c>
      <c r="J51" s="139">
        <v>0</v>
      </c>
      <c r="K51" s="139">
        <v>0</v>
      </c>
      <c r="L51" s="139">
        <v>81.707317073170742</v>
      </c>
      <c r="M51" s="139">
        <v>56.585365853658537</v>
      </c>
      <c r="N51" s="139">
        <v>197.08029197080293</v>
      </c>
      <c r="O51" s="139">
        <v>300.97323600973237</v>
      </c>
      <c r="P51" s="139">
        <v>258.02919708029196</v>
      </c>
      <c r="Q51" s="139">
        <v>372.72293621072669</v>
      </c>
      <c r="R51" s="139">
        <v>293.03093621072668</v>
      </c>
      <c r="S51" s="139">
        <v>241.41093621072673</v>
      </c>
      <c r="T51" s="139">
        <v>228.7096294917645</v>
      </c>
      <c r="U51" s="139">
        <v>201.4130122437885</v>
      </c>
      <c r="V51" s="139">
        <v>216.72501224378865</v>
      </c>
    </row>
    <row r="52" spans="1:22" s="113" customFormat="1" x14ac:dyDescent="0.3">
      <c r="A52" s="116" t="s">
        <v>27</v>
      </c>
      <c r="B52" s="116" t="s">
        <v>71</v>
      </c>
      <c r="C52" s="116" t="s">
        <v>74</v>
      </c>
      <c r="D52" s="139">
        <v>1047.4452554744526</v>
      </c>
      <c r="E52" s="139">
        <v>1014.1119221411193</v>
      </c>
      <c r="F52" s="139">
        <v>1026.5206812652068</v>
      </c>
      <c r="G52" s="139">
        <v>1062.5304136253042</v>
      </c>
      <c r="H52" s="139">
        <v>1102.9197080291972</v>
      </c>
      <c r="I52" s="139">
        <v>1078.9537712895378</v>
      </c>
      <c r="J52" s="139">
        <v>1073.7226277372263</v>
      </c>
      <c r="K52" s="139">
        <v>1093.9000000000001</v>
      </c>
      <c r="L52" s="139">
        <v>1101.0790243902441</v>
      </c>
      <c r="M52" s="139">
        <v>1088.1707317073171</v>
      </c>
      <c r="N52" s="139">
        <v>1127.9805352798055</v>
      </c>
      <c r="O52" s="139">
        <v>780.77858880778592</v>
      </c>
      <c r="P52" s="139">
        <v>512.043795620438</v>
      </c>
      <c r="Q52" s="139">
        <v>631.40950332057787</v>
      </c>
      <c r="R52" s="139">
        <v>653.09652345133588</v>
      </c>
      <c r="S52" s="139">
        <v>695.50055477984051</v>
      </c>
      <c r="T52" s="139">
        <v>742.34676620374933</v>
      </c>
      <c r="U52" s="139">
        <v>767.43082167224577</v>
      </c>
      <c r="V52" s="139">
        <v>775.15509669098128</v>
      </c>
    </row>
    <row r="53" spans="1:22" s="113" customFormat="1" x14ac:dyDescent="0.3">
      <c r="A53" s="116" t="s">
        <v>27</v>
      </c>
      <c r="B53" s="116" t="s">
        <v>71</v>
      </c>
      <c r="C53" s="116" t="s">
        <v>75</v>
      </c>
      <c r="D53" s="139">
        <v>125.06082725060827</v>
      </c>
      <c r="E53" s="139">
        <v>101.33819951338199</v>
      </c>
      <c r="F53" s="139">
        <v>111.67883211678833</v>
      </c>
      <c r="G53" s="139">
        <v>109.48905109489051</v>
      </c>
      <c r="H53" s="139">
        <v>169.95133819951337</v>
      </c>
      <c r="I53" s="139">
        <v>187.34793187347933</v>
      </c>
      <c r="J53" s="139">
        <v>196.95863746958639</v>
      </c>
      <c r="K53" s="139">
        <v>190.50000000000003</v>
      </c>
      <c r="L53" s="139">
        <v>175.42682926829269</v>
      </c>
      <c r="M53" s="139">
        <v>190.2439024390244</v>
      </c>
      <c r="N53" s="139">
        <v>217.15328467153287</v>
      </c>
      <c r="O53" s="139">
        <v>186.37469586374695</v>
      </c>
      <c r="P53" s="139">
        <v>167.63990267639906</v>
      </c>
      <c r="Q53" s="139">
        <v>181.35282185304675</v>
      </c>
      <c r="R53" s="139">
        <v>180.68855191634339</v>
      </c>
      <c r="S53" s="139">
        <v>180.06547515348663</v>
      </c>
      <c r="T53" s="139">
        <v>177.59284662974866</v>
      </c>
      <c r="U53" s="139">
        <v>182.35023955868402</v>
      </c>
      <c r="V53" s="139">
        <v>538.36973601590137</v>
      </c>
    </row>
    <row r="54" spans="1:22" s="113" customFormat="1" x14ac:dyDescent="0.3">
      <c r="A54" s="116" t="s">
        <v>27</v>
      </c>
      <c r="B54" s="116" t="s">
        <v>71</v>
      </c>
      <c r="C54" s="116" t="s">
        <v>76</v>
      </c>
      <c r="D54" s="139">
        <v>0</v>
      </c>
      <c r="E54" s="139">
        <v>0</v>
      </c>
      <c r="F54" s="139">
        <v>0</v>
      </c>
      <c r="G54" s="139">
        <v>0</v>
      </c>
      <c r="H54" s="139">
        <v>0</v>
      </c>
      <c r="I54" s="139">
        <v>0</v>
      </c>
      <c r="J54" s="139">
        <v>0</v>
      </c>
      <c r="K54" s="139">
        <v>0</v>
      </c>
      <c r="L54" s="139">
        <v>0</v>
      </c>
      <c r="M54" s="139">
        <v>0</v>
      </c>
      <c r="N54" s="139">
        <v>0</v>
      </c>
      <c r="O54" s="139">
        <v>0</v>
      </c>
      <c r="P54" s="139">
        <v>0</v>
      </c>
      <c r="Q54" s="139">
        <v>0</v>
      </c>
      <c r="R54" s="139">
        <v>0</v>
      </c>
      <c r="S54" s="139">
        <v>0</v>
      </c>
      <c r="T54" s="139">
        <v>0</v>
      </c>
      <c r="U54" s="139">
        <v>0</v>
      </c>
      <c r="V54" s="139">
        <v>0</v>
      </c>
    </row>
    <row r="55" spans="1:22" s="113" customFormat="1" x14ac:dyDescent="0.3">
      <c r="A55" s="116" t="s">
        <v>27</v>
      </c>
      <c r="B55" s="116" t="s">
        <v>71</v>
      </c>
      <c r="C55" s="116" t="s">
        <v>77</v>
      </c>
      <c r="D55" s="139">
        <v>13918.491484184915</v>
      </c>
      <c r="E55" s="139">
        <v>13762.773722627739</v>
      </c>
      <c r="F55" s="139">
        <v>14441.119221411194</v>
      </c>
      <c r="G55" s="139">
        <v>14634.18491484185</v>
      </c>
      <c r="H55" s="139">
        <v>15152.9197080292</v>
      </c>
      <c r="I55" s="139">
        <v>16181.751824817518</v>
      </c>
      <c r="J55" s="139">
        <v>16975.547445255474</v>
      </c>
      <c r="K55" s="139">
        <v>17768.248175182482</v>
      </c>
      <c r="L55" s="139">
        <v>19174.954390243904</v>
      </c>
      <c r="M55" s="139">
        <v>19560.487804878052</v>
      </c>
      <c r="N55" s="139">
        <v>19845.863746958639</v>
      </c>
      <c r="O55" s="139">
        <v>16944.282238442825</v>
      </c>
      <c r="P55" s="139">
        <v>17052.06812652068</v>
      </c>
      <c r="Q55" s="139">
        <v>17556.639221596917</v>
      </c>
      <c r="R55" s="139">
        <v>18268.989959680883</v>
      </c>
      <c r="S55" s="139">
        <v>19073.761047982302</v>
      </c>
      <c r="T55" s="139">
        <v>20051.092064567569</v>
      </c>
      <c r="U55" s="139">
        <v>20627.358021943426</v>
      </c>
      <c r="V55" s="139">
        <v>21561.461066612472</v>
      </c>
    </row>
    <row r="56" spans="1:22" s="113" customFormat="1" x14ac:dyDescent="0.3">
      <c r="A56" s="116" t="s">
        <v>27</v>
      </c>
      <c r="B56" s="116" t="s">
        <v>71</v>
      </c>
      <c r="C56" s="116" t="s">
        <v>78</v>
      </c>
      <c r="D56" s="139">
        <v>0.97323600973236024</v>
      </c>
      <c r="E56" s="139">
        <v>0</v>
      </c>
      <c r="F56" s="139">
        <v>0</v>
      </c>
      <c r="G56" s="139">
        <v>0</v>
      </c>
      <c r="H56" s="139">
        <v>0</v>
      </c>
      <c r="I56" s="139">
        <v>0</v>
      </c>
      <c r="J56" s="139">
        <v>0</v>
      </c>
      <c r="K56" s="139">
        <v>0</v>
      </c>
      <c r="L56" s="139">
        <v>0</v>
      </c>
      <c r="M56" s="139">
        <v>0</v>
      </c>
      <c r="N56" s="139">
        <v>0</v>
      </c>
      <c r="O56" s="139">
        <v>0</v>
      </c>
      <c r="P56" s="139">
        <v>0</v>
      </c>
      <c r="Q56" s="139">
        <v>0.12195121951219512</v>
      </c>
      <c r="R56" s="139">
        <v>0.12195121951219512</v>
      </c>
      <c r="S56" s="139">
        <v>0.12195121951219512</v>
      </c>
      <c r="T56" s="139">
        <v>0.12195121951219512</v>
      </c>
      <c r="U56" s="139">
        <v>0.12195121951219512</v>
      </c>
      <c r="V56" s="139">
        <v>0.12195121951219512</v>
      </c>
    </row>
    <row r="57" spans="1:22" s="113" customFormat="1" x14ac:dyDescent="0.3">
      <c r="A57" s="116" t="s">
        <v>27</v>
      </c>
      <c r="B57" s="116" t="s">
        <v>71</v>
      </c>
      <c r="C57" s="116" t="s">
        <v>79</v>
      </c>
      <c r="D57" s="139">
        <v>340.63260340632604</v>
      </c>
      <c r="E57" s="139">
        <v>340.63260340632604</v>
      </c>
      <c r="F57" s="139">
        <v>340.63260340632604</v>
      </c>
      <c r="G57" s="139">
        <v>486.61800486618006</v>
      </c>
      <c r="H57" s="139">
        <v>577.85888077858885</v>
      </c>
      <c r="I57" s="139">
        <v>590.0243309002434</v>
      </c>
      <c r="J57" s="139">
        <v>638.68613138686135</v>
      </c>
      <c r="K57" s="139">
        <v>596.10705596107061</v>
      </c>
      <c r="L57" s="139">
        <v>725.60975609756099</v>
      </c>
      <c r="M57" s="139">
        <v>853.65853658536594</v>
      </c>
      <c r="N57" s="139">
        <v>851.58150851581513</v>
      </c>
      <c r="O57" s="139">
        <v>946.59367396593677</v>
      </c>
      <c r="P57" s="139">
        <v>966.05839416058404</v>
      </c>
      <c r="Q57" s="139">
        <v>952.66339416058452</v>
      </c>
      <c r="R57" s="139">
        <v>940.47339416058401</v>
      </c>
      <c r="S57" s="139">
        <v>941.62839416058364</v>
      </c>
      <c r="T57" s="139">
        <v>952.06339416058381</v>
      </c>
      <c r="U57" s="139">
        <v>936.57303836058452</v>
      </c>
      <c r="V57" s="139">
        <v>950.91554363080445</v>
      </c>
    </row>
    <row r="58" spans="1:22" s="113" customFormat="1" x14ac:dyDescent="0.3">
      <c r="A58" s="116" t="s">
        <v>27</v>
      </c>
      <c r="B58" s="116" t="s">
        <v>71</v>
      </c>
      <c r="C58" s="116" t="s">
        <v>80</v>
      </c>
      <c r="D58" s="139">
        <v>1294.2822384428225</v>
      </c>
      <c r="E58" s="139">
        <v>1359.9756690997569</v>
      </c>
      <c r="F58" s="139">
        <v>1306.5693430656936</v>
      </c>
      <c r="G58" s="139">
        <v>1468.4914841849147</v>
      </c>
      <c r="H58" s="139">
        <v>1360.3406326034064</v>
      </c>
      <c r="I58" s="139">
        <v>1386.7396593673968</v>
      </c>
      <c r="J58" s="139">
        <v>1405.1094890510949</v>
      </c>
      <c r="K58" s="139">
        <v>1380.778588807786</v>
      </c>
      <c r="L58" s="139">
        <v>1341.4634146341464</v>
      </c>
      <c r="M58" s="139">
        <v>1371.9512195121952</v>
      </c>
      <c r="N58" s="139">
        <v>1435.5231143552312</v>
      </c>
      <c r="O58" s="139">
        <v>1414.963503649635</v>
      </c>
      <c r="P58" s="139">
        <v>1550.9732360097325</v>
      </c>
      <c r="Q58" s="139">
        <v>1575.3043560369179</v>
      </c>
      <c r="R58" s="139">
        <v>1548.5561925530117</v>
      </c>
      <c r="S58" s="139">
        <v>1518.6380788335575</v>
      </c>
      <c r="T58" s="139">
        <v>1538.1196948785534</v>
      </c>
      <c r="U58" s="139">
        <v>1779.4174063477205</v>
      </c>
      <c r="V58" s="139">
        <v>1911.9995027756947</v>
      </c>
    </row>
    <row r="59" spans="1:22" s="113" customFormat="1" x14ac:dyDescent="0.3">
      <c r="A59" s="114" t="s">
        <v>81</v>
      </c>
      <c r="B59" s="114" t="s">
        <v>81</v>
      </c>
      <c r="C59" s="114" t="s">
        <v>82</v>
      </c>
      <c r="D59" s="137">
        <v>5850.3649635036491</v>
      </c>
      <c r="E59" s="137">
        <v>5691.7274939172748</v>
      </c>
      <c r="F59" s="137">
        <v>5267.0316301703169</v>
      </c>
      <c r="G59" s="137">
        <v>5337.5912408759132</v>
      </c>
      <c r="H59" s="137">
        <v>5406.0827250608272</v>
      </c>
      <c r="I59" s="137">
        <v>7411.4355231143554</v>
      </c>
      <c r="J59" s="137">
        <v>8329.5620437956222</v>
      </c>
      <c r="K59" s="137">
        <v>9576.5669999999991</v>
      </c>
      <c r="L59" s="137">
        <v>9569.643804878051</v>
      </c>
      <c r="M59" s="137">
        <v>9441.951219512197</v>
      </c>
      <c r="N59" s="137">
        <v>10464.355231143552</v>
      </c>
      <c r="O59" s="137">
        <v>10991.605839416061</v>
      </c>
      <c r="P59" s="137">
        <v>10813.503649635039</v>
      </c>
      <c r="Q59" s="137">
        <v>10477.344057219536</v>
      </c>
      <c r="R59" s="137">
        <v>11256.543887818982</v>
      </c>
      <c r="S59" s="137">
        <v>11426.911111585314</v>
      </c>
      <c r="T59" s="137">
        <v>11665.608787507188</v>
      </c>
      <c r="U59" s="137">
        <v>11902.027456104179</v>
      </c>
      <c r="V59" s="137">
        <v>12250.430071708048</v>
      </c>
    </row>
    <row r="60" spans="1:22" s="113" customFormat="1" x14ac:dyDescent="0.3">
      <c r="A60" s="115" t="s">
        <v>83</v>
      </c>
      <c r="B60" s="115" t="s">
        <v>83</v>
      </c>
      <c r="C60" s="115" t="s">
        <v>84</v>
      </c>
      <c r="D60" s="138">
        <v>5084.9148418491477</v>
      </c>
      <c r="E60" s="138">
        <v>4792.5790754257914</v>
      </c>
      <c r="F60" s="138">
        <v>4452.4330900243312</v>
      </c>
      <c r="G60" s="138">
        <v>4586.8613138686133</v>
      </c>
      <c r="H60" s="138">
        <v>4618.3698296836983</v>
      </c>
      <c r="I60" s="138">
        <v>6343.9172749391728</v>
      </c>
      <c r="J60" s="138">
        <v>6767.2749391727502</v>
      </c>
      <c r="K60" s="138">
        <v>8089.7669999999998</v>
      </c>
      <c r="L60" s="138">
        <v>8137.1694658536599</v>
      </c>
      <c r="M60" s="138">
        <v>8026.9512195121961</v>
      </c>
      <c r="N60" s="138">
        <v>8319.3430656934306</v>
      </c>
      <c r="O60" s="138">
        <v>8513.6253041362543</v>
      </c>
      <c r="P60" s="138">
        <v>8185.4014598540161</v>
      </c>
      <c r="Q60" s="138">
        <v>7741.97123560828</v>
      </c>
      <c r="R60" s="138">
        <v>8429.1066048059638</v>
      </c>
      <c r="S60" s="138">
        <v>8312.2034549356104</v>
      </c>
      <c r="T60" s="138">
        <v>8304.5759448229855</v>
      </c>
      <c r="U60" s="138">
        <v>8426.4600548458984</v>
      </c>
      <c r="V60" s="138">
        <v>8657.9941374052978</v>
      </c>
    </row>
    <row r="61" spans="1:22" s="113" customFormat="1" x14ac:dyDescent="0.3">
      <c r="A61" s="116" t="s">
        <v>82</v>
      </c>
      <c r="B61" s="116" t="s">
        <v>84</v>
      </c>
      <c r="C61" s="116" t="s">
        <v>85</v>
      </c>
      <c r="D61" s="139">
        <v>716.05839416058404</v>
      </c>
      <c r="E61" s="139">
        <v>858.02919708029196</v>
      </c>
      <c r="F61" s="139">
        <v>708.02919708029196</v>
      </c>
      <c r="G61" s="139">
        <v>1657.0559610705595</v>
      </c>
      <c r="H61" s="139">
        <v>2147.5669099756692</v>
      </c>
      <c r="I61" s="139">
        <v>2634.5498783454987</v>
      </c>
      <c r="J61" s="139">
        <v>1984.1849148418491</v>
      </c>
      <c r="K61" s="139">
        <v>2817.567</v>
      </c>
      <c r="L61" s="139">
        <v>2951.2797292682931</v>
      </c>
      <c r="M61" s="139">
        <v>2845.2439024390246</v>
      </c>
      <c r="N61" s="139">
        <v>3157.785888077859</v>
      </c>
      <c r="O61" s="139">
        <v>3164.476885644769</v>
      </c>
      <c r="P61" s="139">
        <v>2460.2189781021898</v>
      </c>
      <c r="Q61" s="139">
        <v>2208.05585634415</v>
      </c>
      <c r="R61" s="139">
        <v>2716.4826135718495</v>
      </c>
      <c r="S61" s="139">
        <v>2647.4048520420083</v>
      </c>
      <c r="T61" s="139">
        <v>2604.1400000000003</v>
      </c>
      <c r="U61" s="139">
        <v>2586.7476599318306</v>
      </c>
      <c r="V61" s="139">
        <v>2659.1159210739374</v>
      </c>
    </row>
    <row r="62" spans="1:22" s="113" customFormat="1" x14ac:dyDescent="0.3">
      <c r="A62" s="116" t="s">
        <v>82</v>
      </c>
      <c r="B62" s="116" t="s">
        <v>84</v>
      </c>
      <c r="C62" s="116" t="s">
        <v>86</v>
      </c>
      <c r="D62" s="139">
        <v>4249.63503649635</v>
      </c>
      <c r="E62" s="139">
        <v>3825.0608272506083</v>
      </c>
      <c r="F62" s="139">
        <v>3319.3430656934311</v>
      </c>
      <c r="G62" s="139">
        <v>2641.2408759124087</v>
      </c>
      <c r="H62" s="139">
        <v>2149.7566909975671</v>
      </c>
      <c r="I62" s="139">
        <v>3446.350364963504</v>
      </c>
      <c r="J62" s="139">
        <v>4536.1313868613142</v>
      </c>
      <c r="K62" s="139">
        <v>5024</v>
      </c>
      <c r="L62" s="139">
        <v>5081.6360780487812</v>
      </c>
      <c r="M62" s="139">
        <v>5151.5853658536589</v>
      </c>
      <c r="N62" s="139">
        <v>4908.5158150851585</v>
      </c>
      <c r="O62" s="139">
        <v>5092.0924574209248</v>
      </c>
      <c r="P62" s="139">
        <v>5441.1192214111934</v>
      </c>
      <c r="Q62" s="139">
        <v>5246.9411911756924</v>
      </c>
      <c r="R62" s="139">
        <v>5427.1898031456776</v>
      </c>
      <c r="S62" s="139">
        <v>5378.3724148051642</v>
      </c>
      <c r="T62" s="139">
        <v>5413.1497567345486</v>
      </c>
      <c r="U62" s="139">
        <v>5551.0790068256338</v>
      </c>
      <c r="V62" s="139">
        <v>5706.0269599048961</v>
      </c>
    </row>
    <row r="63" spans="1:22" s="113" customFormat="1" x14ac:dyDescent="0.3">
      <c r="A63" s="116" t="s">
        <v>82</v>
      </c>
      <c r="B63" s="116" t="s">
        <v>84</v>
      </c>
      <c r="C63" s="116" t="s">
        <v>87</v>
      </c>
      <c r="D63" s="139">
        <v>119.22141119221412</v>
      </c>
      <c r="E63" s="139">
        <v>109.48905109489051</v>
      </c>
      <c r="F63" s="139">
        <v>425.06082725060827</v>
      </c>
      <c r="G63" s="139">
        <v>288.56447688564475</v>
      </c>
      <c r="H63" s="139">
        <v>321.04622871046229</v>
      </c>
      <c r="I63" s="139">
        <v>263.01703163017032</v>
      </c>
      <c r="J63" s="139">
        <v>246.95863746958639</v>
      </c>
      <c r="K63" s="139">
        <v>248.20000000000002</v>
      </c>
      <c r="L63" s="139">
        <v>104.25365853658538</v>
      </c>
      <c r="M63" s="139">
        <v>30.121951219512194</v>
      </c>
      <c r="N63" s="139">
        <v>253.04136253041364</v>
      </c>
      <c r="O63" s="139">
        <v>257.05596107055965</v>
      </c>
      <c r="P63" s="139">
        <v>284.06326034063261</v>
      </c>
      <c r="Q63" s="139">
        <v>286.97418808843719</v>
      </c>
      <c r="R63" s="139">
        <v>285.43418808843751</v>
      </c>
      <c r="S63" s="139">
        <v>286.42618808843753</v>
      </c>
      <c r="T63" s="139">
        <v>287.28618808843709</v>
      </c>
      <c r="U63" s="139">
        <v>288.63338808843378</v>
      </c>
      <c r="V63" s="139">
        <v>292.85125642646409</v>
      </c>
    </row>
    <row r="64" spans="1:22" s="113" customFormat="1" x14ac:dyDescent="0.3">
      <c r="A64" s="116" t="s">
        <v>82</v>
      </c>
      <c r="B64" s="116" t="s">
        <v>84</v>
      </c>
      <c r="C64" s="116" t="s">
        <v>88</v>
      </c>
      <c r="D64" s="139">
        <v>0</v>
      </c>
      <c r="E64" s="139">
        <v>0</v>
      </c>
      <c r="F64" s="139">
        <v>0</v>
      </c>
      <c r="G64" s="139">
        <v>0</v>
      </c>
      <c r="H64" s="139">
        <v>0</v>
      </c>
      <c r="I64" s="139">
        <v>0</v>
      </c>
      <c r="J64" s="139">
        <v>0</v>
      </c>
      <c r="K64" s="139">
        <v>0</v>
      </c>
      <c r="L64" s="139">
        <v>0</v>
      </c>
      <c r="M64" s="139">
        <v>0</v>
      </c>
      <c r="N64" s="139">
        <v>0</v>
      </c>
      <c r="O64" s="139">
        <v>0</v>
      </c>
      <c r="P64" s="139">
        <v>0</v>
      </c>
      <c r="Q64" s="139">
        <v>0</v>
      </c>
      <c r="R64" s="139">
        <v>0</v>
      </c>
      <c r="S64" s="139">
        <v>0</v>
      </c>
      <c r="T64" s="139">
        <v>0</v>
      </c>
      <c r="U64" s="139">
        <v>0</v>
      </c>
      <c r="V64" s="139">
        <v>0</v>
      </c>
    </row>
    <row r="65" spans="1:22" s="113" customFormat="1" x14ac:dyDescent="0.3">
      <c r="A65" s="116" t="s">
        <v>82</v>
      </c>
      <c r="B65" s="116" t="s">
        <v>84</v>
      </c>
      <c r="C65" s="116" t="s">
        <v>89</v>
      </c>
      <c r="D65" s="139">
        <v>0</v>
      </c>
      <c r="E65" s="139">
        <v>0</v>
      </c>
      <c r="F65" s="139">
        <v>0</v>
      </c>
      <c r="G65" s="139">
        <v>0</v>
      </c>
      <c r="H65" s="139">
        <v>0</v>
      </c>
      <c r="I65" s="139">
        <v>0</v>
      </c>
      <c r="J65" s="139">
        <v>0</v>
      </c>
      <c r="K65" s="139">
        <v>0</v>
      </c>
      <c r="L65" s="139">
        <v>0</v>
      </c>
      <c r="M65" s="139">
        <v>0</v>
      </c>
      <c r="N65" s="139">
        <v>0</v>
      </c>
      <c r="O65" s="139">
        <v>0</v>
      </c>
      <c r="P65" s="139">
        <v>0</v>
      </c>
      <c r="Q65" s="139">
        <v>0</v>
      </c>
      <c r="R65" s="139">
        <v>0</v>
      </c>
      <c r="S65" s="139">
        <v>0</v>
      </c>
      <c r="T65" s="139">
        <v>0</v>
      </c>
      <c r="U65" s="139">
        <v>0</v>
      </c>
      <c r="V65" s="139">
        <v>0</v>
      </c>
    </row>
    <row r="66" spans="1:22" s="113" customFormat="1" x14ac:dyDescent="0.3">
      <c r="A66" s="116" t="s">
        <v>82</v>
      </c>
      <c r="B66" s="116" t="s">
        <v>84</v>
      </c>
      <c r="C66" s="116" t="s">
        <v>90</v>
      </c>
      <c r="D66" s="139">
        <v>0</v>
      </c>
      <c r="E66" s="139">
        <v>0</v>
      </c>
      <c r="F66" s="139">
        <v>0</v>
      </c>
      <c r="G66" s="139">
        <v>0</v>
      </c>
      <c r="H66" s="139">
        <v>0</v>
      </c>
      <c r="I66" s="139">
        <v>0</v>
      </c>
      <c r="J66" s="139">
        <v>0</v>
      </c>
      <c r="K66" s="139">
        <v>0</v>
      </c>
      <c r="L66" s="139">
        <v>0</v>
      </c>
      <c r="M66" s="139">
        <v>0</v>
      </c>
      <c r="N66" s="139">
        <v>0</v>
      </c>
      <c r="O66" s="139">
        <v>0</v>
      </c>
      <c r="P66" s="139">
        <v>0</v>
      </c>
      <c r="Q66" s="139">
        <v>0</v>
      </c>
      <c r="R66" s="139">
        <v>0</v>
      </c>
      <c r="S66" s="139">
        <v>0</v>
      </c>
      <c r="T66" s="139">
        <v>0</v>
      </c>
      <c r="U66" s="139">
        <v>0</v>
      </c>
      <c r="V66" s="139">
        <v>0</v>
      </c>
    </row>
    <row r="67" spans="1:22" s="113" customFormat="1" x14ac:dyDescent="0.3">
      <c r="A67" s="115" t="s">
        <v>91</v>
      </c>
      <c r="B67" s="115" t="s">
        <v>91</v>
      </c>
      <c r="C67" s="115" t="s">
        <v>92</v>
      </c>
      <c r="D67" s="138">
        <v>28.832116788321169</v>
      </c>
      <c r="E67" s="138">
        <v>22.019464720194652</v>
      </c>
      <c r="F67" s="138">
        <v>29.440389294403893</v>
      </c>
      <c r="G67" s="138">
        <v>27.007299270072995</v>
      </c>
      <c r="H67" s="138">
        <v>20.316301703163017</v>
      </c>
      <c r="I67" s="138">
        <v>0</v>
      </c>
      <c r="J67" s="138">
        <v>0</v>
      </c>
      <c r="K67" s="138">
        <v>0</v>
      </c>
      <c r="L67" s="138">
        <v>0</v>
      </c>
      <c r="M67" s="138">
        <v>0</v>
      </c>
      <c r="N67" s="138">
        <v>0</v>
      </c>
      <c r="O67" s="138">
        <v>0</v>
      </c>
      <c r="P67" s="138">
        <v>0</v>
      </c>
      <c r="Q67" s="138">
        <v>0</v>
      </c>
      <c r="R67" s="138">
        <v>0</v>
      </c>
      <c r="S67" s="138">
        <v>53.096900672049841</v>
      </c>
      <c r="T67" s="138">
        <v>109.20397167600174</v>
      </c>
      <c r="U67" s="138">
        <v>116.37352526592008</v>
      </c>
      <c r="V67" s="138">
        <v>117.49374381929178</v>
      </c>
    </row>
    <row r="68" spans="1:22" s="113" customFormat="1" x14ac:dyDescent="0.3">
      <c r="A68" s="116" t="s">
        <v>82</v>
      </c>
      <c r="B68" s="116" t="s">
        <v>92</v>
      </c>
      <c r="C68" s="116" t="s">
        <v>93</v>
      </c>
      <c r="D68" s="139">
        <v>0</v>
      </c>
      <c r="E68" s="139">
        <v>0</v>
      </c>
      <c r="F68" s="139">
        <v>0</v>
      </c>
      <c r="G68" s="139">
        <v>0</v>
      </c>
      <c r="H68" s="139">
        <v>0</v>
      </c>
      <c r="I68" s="139">
        <v>0</v>
      </c>
      <c r="J68" s="139">
        <v>0</v>
      </c>
      <c r="K68" s="139">
        <v>0</v>
      </c>
      <c r="L68" s="139">
        <v>0</v>
      </c>
      <c r="M68" s="139">
        <v>0</v>
      </c>
      <c r="N68" s="139">
        <v>0</v>
      </c>
      <c r="O68" s="139">
        <v>0</v>
      </c>
      <c r="P68" s="139">
        <v>0</v>
      </c>
      <c r="Q68" s="139">
        <v>0</v>
      </c>
      <c r="R68" s="139">
        <v>0</v>
      </c>
      <c r="S68" s="139">
        <v>0</v>
      </c>
      <c r="T68" s="139">
        <v>0</v>
      </c>
      <c r="U68" s="139">
        <v>0</v>
      </c>
      <c r="V68" s="139">
        <v>0</v>
      </c>
    </row>
    <row r="69" spans="1:22" s="113" customFormat="1" x14ac:dyDescent="0.3">
      <c r="A69" s="116" t="s">
        <v>82</v>
      </c>
      <c r="B69" s="116" t="s">
        <v>92</v>
      </c>
      <c r="C69" s="116" t="s">
        <v>94</v>
      </c>
      <c r="D69" s="139">
        <v>0</v>
      </c>
      <c r="E69" s="139">
        <v>0</v>
      </c>
      <c r="F69" s="139">
        <v>0</v>
      </c>
      <c r="G69" s="139">
        <v>0</v>
      </c>
      <c r="H69" s="139">
        <v>0</v>
      </c>
      <c r="I69" s="139">
        <v>0</v>
      </c>
      <c r="J69" s="139">
        <v>0</v>
      </c>
      <c r="K69" s="139">
        <v>0</v>
      </c>
      <c r="L69" s="139">
        <v>0</v>
      </c>
      <c r="M69" s="139">
        <v>0</v>
      </c>
      <c r="N69" s="139">
        <v>0</v>
      </c>
      <c r="O69" s="139">
        <v>0</v>
      </c>
      <c r="P69" s="139">
        <v>0</v>
      </c>
      <c r="Q69" s="139">
        <v>0</v>
      </c>
      <c r="R69" s="139">
        <v>0</v>
      </c>
      <c r="S69" s="139">
        <v>0</v>
      </c>
      <c r="T69" s="139">
        <v>0</v>
      </c>
      <c r="U69" s="139">
        <v>0</v>
      </c>
      <c r="V69" s="139">
        <v>0</v>
      </c>
    </row>
    <row r="70" spans="1:22" s="113" customFormat="1" x14ac:dyDescent="0.3">
      <c r="A70" s="116" t="s">
        <v>82</v>
      </c>
      <c r="B70" s="116" t="s">
        <v>92</v>
      </c>
      <c r="C70" s="116" t="s">
        <v>95</v>
      </c>
      <c r="D70" s="139">
        <v>0</v>
      </c>
      <c r="E70" s="139">
        <v>0</v>
      </c>
      <c r="F70" s="139">
        <v>0</v>
      </c>
      <c r="G70" s="139">
        <v>0</v>
      </c>
      <c r="H70" s="139">
        <v>0</v>
      </c>
      <c r="I70" s="139">
        <v>0</v>
      </c>
      <c r="J70" s="139">
        <v>0</v>
      </c>
      <c r="K70" s="139">
        <v>0</v>
      </c>
      <c r="L70" s="139">
        <v>0</v>
      </c>
      <c r="M70" s="139">
        <v>0</v>
      </c>
      <c r="N70" s="139">
        <v>0</v>
      </c>
      <c r="O70" s="139">
        <v>0</v>
      </c>
      <c r="P70" s="139">
        <v>0</v>
      </c>
      <c r="Q70" s="139">
        <v>0</v>
      </c>
      <c r="R70" s="139">
        <v>0</v>
      </c>
      <c r="S70" s="139">
        <v>0</v>
      </c>
      <c r="T70" s="139">
        <v>0</v>
      </c>
      <c r="U70" s="139">
        <v>0</v>
      </c>
      <c r="V70" s="139">
        <v>0</v>
      </c>
    </row>
    <row r="71" spans="1:22" s="113" customFormat="1" x14ac:dyDescent="0.3">
      <c r="A71" s="116" t="s">
        <v>82</v>
      </c>
      <c r="B71" s="116" t="s">
        <v>92</v>
      </c>
      <c r="C71" s="116" t="s">
        <v>96</v>
      </c>
      <c r="D71" s="139">
        <v>0</v>
      </c>
      <c r="E71" s="139">
        <v>0</v>
      </c>
      <c r="F71" s="139">
        <v>0</v>
      </c>
      <c r="G71" s="139">
        <v>0</v>
      </c>
      <c r="H71" s="139">
        <v>0</v>
      </c>
      <c r="I71" s="139">
        <v>0</v>
      </c>
      <c r="J71" s="139">
        <v>0</v>
      </c>
      <c r="K71" s="139">
        <v>0</v>
      </c>
      <c r="L71" s="139">
        <v>0</v>
      </c>
      <c r="M71" s="139">
        <v>0</v>
      </c>
      <c r="N71" s="139">
        <v>0</v>
      </c>
      <c r="O71" s="139">
        <v>0</v>
      </c>
      <c r="P71" s="139">
        <v>0</v>
      </c>
      <c r="Q71" s="139">
        <v>0</v>
      </c>
      <c r="R71" s="139">
        <v>0</v>
      </c>
      <c r="S71" s="139">
        <v>0</v>
      </c>
      <c r="T71" s="139">
        <v>0</v>
      </c>
      <c r="U71" s="139">
        <v>0</v>
      </c>
      <c r="V71" s="139">
        <v>0</v>
      </c>
    </row>
    <row r="72" spans="1:22" s="113" customFormat="1" x14ac:dyDescent="0.3">
      <c r="A72" s="116" t="s">
        <v>82</v>
      </c>
      <c r="B72" s="116" t="s">
        <v>92</v>
      </c>
      <c r="C72" s="116" t="s">
        <v>97</v>
      </c>
      <c r="D72" s="139">
        <v>0</v>
      </c>
      <c r="E72" s="139">
        <v>0</v>
      </c>
      <c r="F72" s="139">
        <v>0</v>
      </c>
      <c r="G72" s="139">
        <v>0</v>
      </c>
      <c r="H72" s="139">
        <v>0</v>
      </c>
      <c r="I72" s="139">
        <v>0</v>
      </c>
      <c r="J72" s="139">
        <v>0</v>
      </c>
      <c r="K72" s="139">
        <v>0</v>
      </c>
      <c r="L72" s="139">
        <v>0</v>
      </c>
      <c r="M72" s="139">
        <v>0</v>
      </c>
      <c r="N72" s="139">
        <v>0</v>
      </c>
      <c r="O72" s="139">
        <v>0</v>
      </c>
      <c r="P72" s="139">
        <v>0</v>
      </c>
      <c r="Q72" s="139">
        <v>0</v>
      </c>
      <c r="R72" s="139">
        <v>0</v>
      </c>
      <c r="S72" s="139">
        <v>0</v>
      </c>
      <c r="T72" s="139">
        <v>0</v>
      </c>
      <c r="U72" s="139">
        <v>0</v>
      </c>
      <c r="V72" s="139">
        <v>0</v>
      </c>
    </row>
    <row r="73" spans="1:22" s="113" customFormat="1" x14ac:dyDescent="0.3">
      <c r="A73" s="116" t="s">
        <v>82</v>
      </c>
      <c r="B73" s="116" t="s">
        <v>92</v>
      </c>
      <c r="C73" s="116" t="s">
        <v>98</v>
      </c>
      <c r="D73" s="139">
        <v>0</v>
      </c>
      <c r="E73" s="139">
        <v>0</v>
      </c>
      <c r="F73" s="139">
        <v>0</v>
      </c>
      <c r="G73" s="139">
        <v>0</v>
      </c>
      <c r="H73" s="139">
        <v>0</v>
      </c>
      <c r="I73" s="139">
        <v>0</v>
      </c>
      <c r="J73" s="139">
        <v>0</v>
      </c>
      <c r="K73" s="139">
        <v>0</v>
      </c>
      <c r="L73" s="139">
        <v>0</v>
      </c>
      <c r="M73" s="139">
        <v>0</v>
      </c>
      <c r="N73" s="139">
        <v>0</v>
      </c>
      <c r="O73" s="139">
        <v>0</v>
      </c>
      <c r="P73" s="139">
        <v>0</v>
      </c>
      <c r="Q73" s="139">
        <v>0</v>
      </c>
      <c r="R73" s="139">
        <v>0</v>
      </c>
      <c r="S73" s="139">
        <v>0</v>
      </c>
      <c r="T73" s="139">
        <v>0</v>
      </c>
      <c r="U73" s="139">
        <v>0</v>
      </c>
      <c r="V73" s="139">
        <v>0</v>
      </c>
    </row>
    <row r="74" spans="1:22" s="113" customFormat="1" x14ac:dyDescent="0.3">
      <c r="A74" s="116" t="s">
        <v>82</v>
      </c>
      <c r="B74" s="116" t="s">
        <v>92</v>
      </c>
      <c r="C74" s="116" t="s">
        <v>99</v>
      </c>
      <c r="D74" s="139">
        <v>0</v>
      </c>
      <c r="E74" s="139">
        <v>0</v>
      </c>
      <c r="F74" s="139">
        <v>0</v>
      </c>
      <c r="G74" s="139">
        <v>0</v>
      </c>
      <c r="H74" s="139">
        <v>0</v>
      </c>
      <c r="I74" s="139">
        <v>0</v>
      </c>
      <c r="J74" s="139">
        <v>0</v>
      </c>
      <c r="K74" s="139">
        <v>0</v>
      </c>
      <c r="L74" s="139">
        <v>0</v>
      </c>
      <c r="M74" s="139">
        <v>0</v>
      </c>
      <c r="N74" s="139">
        <v>0</v>
      </c>
      <c r="O74" s="139">
        <v>0</v>
      </c>
      <c r="P74" s="139">
        <v>0</v>
      </c>
      <c r="Q74" s="139">
        <v>0</v>
      </c>
      <c r="R74" s="139">
        <v>0</v>
      </c>
      <c r="S74" s="139">
        <v>0</v>
      </c>
      <c r="T74" s="139">
        <v>0</v>
      </c>
      <c r="U74" s="139">
        <v>0</v>
      </c>
      <c r="V74" s="139">
        <v>0</v>
      </c>
    </row>
    <row r="75" spans="1:22" s="113" customFormat="1" x14ac:dyDescent="0.3">
      <c r="A75" s="116" t="s">
        <v>82</v>
      </c>
      <c r="B75" s="116" t="s">
        <v>92</v>
      </c>
      <c r="C75" s="116" t="s">
        <v>100</v>
      </c>
      <c r="D75" s="139">
        <v>0</v>
      </c>
      <c r="E75" s="139">
        <v>0</v>
      </c>
      <c r="F75" s="139">
        <v>0</v>
      </c>
      <c r="G75" s="139">
        <v>0</v>
      </c>
      <c r="H75" s="139">
        <v>0</v>
      </c>
      <c r="I75" s="139">
        <v>0</v>
      </c>
      <c r="J75" s="139">
        <v>0</v>
      </c>
      <c r="K75" s="139">
        <v>0</v>
      </c>
      <c r="L75" s="139">
        <v>0</v>
      </c>
      <c r="M75" s="139">
        <v>0</v>
      </c>
      <c r="N75" s="139">
        <v>0</v>
      </c>
      <c r="O75" s="139">
        <v>0</v>
      </c>
      <c r="P75" s="139">
        <v>0</v>
      </c>
      <c r="Q75" s="139">
        <v>0</v>
      </c>
      <c r="R75" s="139">
        <v>0</v>
      </c>
      <c r="S75" s="139">
        <v>0</v>
      </c>
      <c r="T75" s="139">
        <v>0</v>
      </c>
      <c r="U75" s="139">
        <v>0</v>
      </c>
      <c r="V75" s="139">
        <v>0</v>
      </c>
    </row>
    <row r="76" spans="1:22" s="113" customFormat="1" x14ac:dyDescent="0.3">
      <c r="A76" s="116" t="s">
        <v>82</v>
      </c>
      <c r="B76" s="116" t="s">
        <v>92</v>
      </c>
      <c r="C76" s="116" t="s">
        <v>101</v>
      </c>
      <c r="D76" s="139">
        <v>0</v>
      </c>
      <c r="E76" s="139">
        <v>0</v>
      </c>
      <c r="F76" s="139">
        <v>0</v>
      </c>
      <c r="G76" s="139">
        <v>0</v>
      </c>
      <c r="H76" s="139">
        <v>0</v>
      </c>
      <c r="I76" s="139">
        <v>0</v>
      </c>
      <c r="J76" s="139">
        <v>0</v>
      </c>
      <c r="K76" s="139">
        <v>0</v>
      </c>
      <c r="L76" s="139">
        <v>0</v>
      </c>
      <c r="M76" s="139">
        <v>0</v>
      </c>
      <c r="N76" s="139">
        <v>0</v>
      </c>
      <c r="O76" s="139">
        <v>0</v>
      </c>
      <c r="P76" s="139">
        <v>0</v>
      </c>
      <c r="Q76" s="139">
        <v>0</v>
      </c>
      <c r="R76" s="139">
        <v>0</v>
      </c>
      <c r="S76" s="139">
        <v>0</v>
      </c>
      <c r="T76" s="139">
        <v>0</v>
      </c>
      <c r="U76" s="139">
        <v>0</v>
      </c>
      <c r="V76" s="139">
        <v>0</v>
      </c>
    </row>
    <row r="77" spans="1:22" s="113" customFormat="1" x14ac:dyDescent="0.3">
      <c r="A77" s="116" t="s">
        <v>82</v>
      </c>
      <c r="B77" s="116" t="s">
        <v>92</v>
      </c>
      <c r="C77" s="116" t="s">
        <v>102</v>
      </c>
      <c r="D77" s="139">
        <v>0</v>
      </c>
      <c r="E77" s="139">
        <v>0</v>
      </c>
      <c r="F77" s="139">
        <v>0</v>
      </c>
      <c r="G77" s="139">
        <v>0</v>
      </c>
      <c r="H77" s="139">
        <v>0</v>
      </c>
      <c r="I77" s="139">
        <v>0</v>
      </c>
      <c r="J77" s="139">
        <v>0</v>
      </c>
      <c r="K77" s="139">
        <v>0</v>
      </c>
      <c r="L77" s="139">
        <v>0</v>
      </c>
      <c r="M77" s="139">
        <v>0</v>
      </c>
      <c r="N77" s="139">
        <v>0</v>
      </c>
      <c r="O77" s="139">
        <v>0</v>
      </c>
      <c r="P77" s="139">
        <v>0</v>
      </c>
      <c r="Q77" s="139">
        <v>0</v>
      </c>
      <c r="R77" s="139">
        <v>0</v>
      </c>
      <c r="S77" s="139">
        <v>0</v>
      </c>
      <c r="T77" s="139">
        <v>0</v>
      </c>
      <c r="U77" s="139">
        <v>0</v>
      </c>
      <c r="V77" s="139">
        <v>0</v>
      </c>
    </row>
    <row r="78" spans="1:22" s="113" customFormat="1" x14ac:dyDescent="0.3">
      <c r="A78" s="116" t="s">
        <v>82</v>
      </c>
      <c r="B78" s="116" t="s">
        <v>92</v>
      </c>
      <c r="C78" s="116" t="s">
        <v>103</v>
      </c>
      <c r="D78" s="139">
        <v>0</v>
      </c>
      <c r="E78" s="139">
        <v>0</v>
      </c>
      <c r="F78" s="139">
        <v>0</v>
      </c>
      <c r="G78" s="139">
        <v>0</v>
      </c>
      <c r="H78" s="139">
        <v>0</v>
      </c>
      <c r="I78" s="139">
        <v>0</v>
      </c>
      <c r="J78" s="139">
        <v>0</v>
      </c>
      <c r="K78" s="139">
        <v>0</v>
      </c>
      <c r="L78" s="139">
        <v>0</v>
      </c>
      <c r="M78" s="139">
        <v>0</v>
      </c>
      <c r="N78" s="139">
        <v>0</v>
      </c>
      <c r="O78" s="139">
        <v>0</v>
      </c>
      <c r="P78" s="139">
        <v>0</v>
      </c>
      <c r="Q78" s="139">
        <v>0</v>
      </c>
      <c r="R78" s="139">
        <v>0</v>
      </c>
      <c r="S78" s="139">
        <v>0</v>
      </c>
      <c r="T78" s="139">
        <v>0</v>
      </c>
      <c r="U78" s="139">
        <v>0</v>
      </c>
      <c r="V78" s="139">
        <v>0</v>
      </c>
    </row>
    <row r="79" spans="1:22" s="113" customFormat="1" x14ac:dyDescent="0.3">
      <c r="A79" s="116" t="s">
        <v>82</v>
      </c>
      <c r="B79" s="116" t="s">
        <v>92</v>
      </c>
      <c r="C79" s="116" t="s">
        <v>104</v>
      </c>
      <c r="D79" s="139">
        <v>0</v>
      </c>
      <c r="E79" s="139">
        <v>0</v>
      </c>
      <c r="F79" s="139">
        <v>0</v>
      </c>
      <c r="G79" s="139">
        <v>0</v>
      </c>
      <c r="H79" s="139">
        <v>0</v>
      </c>
      <c r="I79" s="139">
        <v>0</v>
      </c>
      <c r="J79" s="139">
        <v>0</v>
      </c>
      <c r="K79" s="139">
        <v>0</v>
      </c>
      <c r="L79" s="139">
        <v>0</v>
      </c>
      <c r="M79" s="139">
        <v>0</v>
      </c>
      <c r="N79" s="139">
        <v>0</v>
      </c>
      <c r="O79" s="139">
        <v>0</v>
      </c>
      <c r="P79" s="139">
        <v>0</v>
      </c>
      <c r="Q79" s="139">
        <v>0</v>
      </c>
      <c r="R79" s="139">
        <v>0</v>
      </c>
      <c r="S79" s="139">
        <v>0</v>
      </c>
      <c r="T79" s="139">
        <v>0</v>
      </c>
      <c r="U79" s="139">
        <v>0</v>
      </c>
      <c r="V79" s="139">
        <v>0</v>
      </c>
    </row>
    <row r="80" spans="1:22" s="113" customFormat="1" x14ac:dyDescent="0.3">
      <c r="A80" s="116" t="s">
        <v>82</v>
      </c>
      <c r="B80" s="116" t="s">
        <v>92</v>
      </c>
      <c r="C80" s="116" t="s">
        <v>105</v>
      </c>
      <c r="D80" s="139">
        <v>0</v>
      </c>
      <c r="E80" s="139">
        <v>0</v>
      </c>
      <c r="F80" s="139">
        <v>0</v>
      </c>
      <c r="G80" s="139">
        <v>0</v>
      </c>
      <c r="H80" s="139">
        <v>0</v>
      </c>
      <c r="I80" s="139">
        <v>0</v>
      </c>
      <c r="J80" s="139">
        <v>0</v>
      </c>
      <c r="K80" s="139">
        <v>0</v>
      </c>
      <c r="L80" s="139">
        <v>0</v>
      </c>
      <c r="M80" s="139">
        <v>0</v>
      </c>
      <c r="N80" s="139">
        <v>0</v>
      </c>
      <c r="O80" s="139">
        <v>0</v>
      </c>
      <c r="P80" s="139">
        <v>0</v>
      </c>
      <c r="Q80" s="139">
        <v>0</v>
      </c>
      <c r="R80" s="139">
        <v>0</v>
      </c>
      <c r="S80" s="139">
        <v>0</v>
      </c>
      <c r="T80" s="139">
        <v>0</v>
      </c>
      <c r="U80" s="139">
        <v>0</v>
      </c>
      <c r="V80" s="139">
        <v>0</v>
      </c>
    </row>
    <row r="81" spans="1:22" s="113" customFormat="1" x14ac:dyDescent="0.3">
      <c r="A81" s="116" t="s">
        <v>82</v>
      </c>
      <c r="B81" s="116" t="s">
        <v>92</v>
      </c>
      <c r="C81" s="116" t="s">
        <v>106</v>
      </c>
      <c r="D81" s="139">
        <v>0</v>
      </c>
      <c r="E81" s="139">
        <v>0</v>
      </c>
      <c r="F81" s="139">
        <v>0</v>
      </c>
      <c r="G81" s="139">
        <v>0</v>
      </c>
      <c r="H81" s="139">
        <v>0</v>
      </c>
      <c r="I81" s="139">
        <v>0</v>
      </c>
      <c r="J81" s="139">
        <v>0</v>
      </c>
      <c r="K81" s="139">
        <v>0</v>
      </c>
      <c r="L81" s="139">
        <v>0</v>
      </c>
      <c r="M81" s="139">
        <v>0</v>
      </c>
      <c r="N81" s="139">
        <v>0</v>
      </c>
      <c r="O81" s="139">
        <v>0</v>
      </c>
      <c r="P81" s="139">
        <v>0</v>
      </c>
      <c r="Q81" s="139">
        <v>0</v>
      </c>
      <c r="R81" s="139">
        <v>0</v>
      </c>
      <c r="S81" s="139">
        <v>0</v>
      </c>
      <c r="T81" s="139">
        <v>0</v>
      </c>
      <c r="U81" s="139">
        <v>0</v>
      </c>
      <c r="V81" s="139">
        <v>0</v>
      </c>
    </row>
    <row r="82" spans="1:22" s="113" customFormat="1" x14ac:dyDescent="0.3">
      <c r="A82" s="116" t="s">
        <v>82</v>
      </c>
      <c r="B82" s="116" t="s">
        <v>92</v>
      </c>
      <c r="C82" s="116" t="s">
        <v>107</v>
      </c>
      <c r="D82" s="139">
        <v>0</v>
      </c>
      <c r="E82" s="139">
        <v>0</v>
      </c>
      <c r="F82" s="139">
        <v>0</v>
      </c>
      <c r="G82" s="139">
        <v>0</v>
      </c>
      <c r="H82" s="139">
        <v>0</v>
      </c>
      <c r="I82" s="139">
        <v>0</v>
      </c>
      <c r="J82" s="139">
        <v>0</v>
      </c>
      <c r="K82" s="139">
        <v>0</v>
      </c>
      <c r="L82" s="139">
        <v>0</v>
      </c>
      <c r="M82" s="139">
        <v>0</v>
      </c>
      <c r="N82" s="139">
        <v>0</v>
      </c>
      <c r="O82" s="139">
        <v>0</v>
      </c>
      <c r="P82" s="139">
        <v>0</v>
      </c>
      <c r="Q82" s="139">
        <v>0</v>
      </c>
      <c r="R82" s="139">
        <v>0</v>
      </c>
      <c r="S82" s="139">
        <v>0</v>
      </c>
      <c r="T82" s="139">
        <v>0</v>
      </c>
      <c r="U82" s="139">
        <v>0</v>
      </c>
      <c r="V82" s="139">
        <v>0</v>
      </c>
    </row>
    <row r="83" spans="1:22" s="113" customFormat="1" x14ac:dyDescent="0.3">
      <c r="A83" s="116" t="s">
        <v>82</v>
      </c>
      <c r="B83" s="116" t="s">
        <v>92</v>
      </c>
      <c r="C83" s="116" t="s">
        <v>108</v>
      </c>
      <c r="D83" s="139">
        <v>0</v>
      </c>
      <c r="E83" s="139">
        <v>0</v>
      </c>
      <c r="F83" s="139">
        <v>0</v>
      </c>
      <c r="G83" s="139">
        <v>0</v>
      </c>
      <c r="H83" s="139">
        <v>0</v>
      </c>
      <c r="I83" s="139">
        <v>0</v>
      </c>
      <c r="J83" s="139">
        <v>0</v>
      </c>
      <c r="K83" s="139">
        <v>0</v>
      </c>
      <c r="L83" s="139">
        <v>0</v>
      </c>
      <c r="M83" s="139">
        <v>0</v>
      </c>
      <c r="N83" s="139">
        <v>0</v>
      </c>
      <c r="O83" s="139">
        <v>0</v>
      </c>
      <c r="P83" s="139">
        <v>0</v>
      </c>
      <c r="Q83" s="139">
        <v>0</v>
      </c>
      <c r="R83" s="139">
        <v>0</v>
      </c>
      <c r="S83" s="139">
        <v>0</v>
      </c>
      <c r="T83" s="139">
        <v>0</v>
      </c>
      <c r="U83" s="139">
        <v>0</v>
      </c>
      <c r="V83" s="139">
        <v>0</v>
      </c>
    </row>
    <row r="84" spans="1:22" s="113" customFormat="1" x14ac:dyDescent="0.3">
      <c r="A84" s="116" t="s">
        <v>82</v>
      </c>
      <c r="B84" s="116" t="s">
        <v>92</v>
      </c>
      <c r="C84" s="116" t="s">
        <v>109</v>
      </c>
      <c r="D84" s="139">
        <v>0</v>
      </c>
      <c r="E84" s="139">
        <v>0</v>
      </c>
      <c r="F84" s="139">
        <v>0</v>
      </c>
      <c r="G84" s="139">
        <v>0</v>
      </c>
      <c r="H84" s="139">
        <v>0</v>
      </c>
      <c r="I84" s="139">
        <v>0</v>
      </c>
      <c r="J84" s="139">
        <v>0</v>
      </c>
      <c r="K84" s="139">
        <v>0</v>
      </c>
      <c r="L84" s="139">
        <v>0</v>
      </c>
      <c r="M84" s="139">
        <v>0</v>
      </c>
      <c r="N84" s="139">
        <v>0</v>
      </c>
      <c r="O84" s="139">
        <v>0</v>
      </c>
      <c r="P84" s="139">
        <v>0</v>
      </c>
      <c r="Q84" s="139">
        <v>0</v>
      </c>
      <c r="R84" s="139">
        <v>0</v>
      </c>
      <c r="S84" s="139">
        <v>53.096900672049841</v>
      </c>
      <c r="T84" s="139">
        <v>109.20397167600174</v>
      </c>
      <c r="U84" s="139">
        <v>116.37352526592008</v>
      </c>
      <c r="V84" s="139">
        <v>117.49374381929178</v>
      </c>
    </row>
    <row r="85" spans="1:22" s="113" customFormat="1" x14ac:dyDescent="0.3">
      <c r="A85" s="116" t="s">
        <v>82</v>
      </c>
      <c r="B85" s="116" t="s">
        <v>92</v>
      </c>
      <c r="C85" s="116" t="s">
        <v>110</v>
      </c>
      <c r="D85" s="139">
        <v>28.832116788321169</v>
      </c>
      <c r="E85" s="139">
        <v>22.019464720194652</v>
      </c>
      <c r="F85" s="139">
        <v>29.440389294403893</v>
      </c>
      <c r="G85" s="139">
        <v>27.007299270072995</v>
      </c>
      <c r="H85" s="139">
        <v>20.316301703163017</v>
      </c>
      <c r="I85" s="139">
        <v>0</v>
      </c>
      <c r="J85" s="139">
        <v>0</v>
      </c>
      <c r="K85" s="139">
        <v>0</v>
      </c>
      <c r="L85" s="139">
        <v>0</v>
      </c>
      <c r="M85" s="139">
        <v>0</v>
      </c>
      <c r="N85" s="139">
        <v>0</v>
      </c>
      <c r="O85" s="139">
        <v>0</v>
      </c>
      <c r="P85" s="139">
        <v>0</v>
      </c>
      <c r="Q85" s="139">
        <v>0</v>
      </c>
      <c r="R85" s="139">
        <v>0</v>
      </c>
      <c r="S85" s="139">
        <v>0</v>
      </c>
      <c r="T85" s="139">
        <v>0</v>
      </c>
      <c r="U85" s="139">
        <v>0</v>
      </c>
      <c r="V85" s="139">
        <v>0</v>
      </c>
    </row>
    <row r="86" spans="1:22" s="113" customFormat="1" x14ac:dyDescent="0.3">
      <c r="A86" s="115" t="s">
        <v>111</v>
      </c>
      <c r="B86" s="115" t="s">
        <v>111</v>
      </c>
      <c r="C86" s="115" t="s">
        <v>112</v>
      </c>
      <c r="D86" s="138">
        <v>148.66180048661801</v>
      </c>
      <c r="E86" s="138">
        <v>260.09732360097325</v>
      </c>
      <c r="F86" s="138">
        <v>163.13868613138686</v>
      </c>
      <c r="G86" s="138">
        <v>116.66666666666669</v>
      </c>
      <c r="H86" s="138">
        <v>182.360097323601</v>
      </c>
      <c r="I86" s="138">
        <v>518.49148418491484</v>
      </c>
      <c r="J86" s="138">
        <v>954.25790754257912</v>
      </c>
      <c r="K86" s="138">
        <v>914.8</v>
      </c>
      <c r="L86" s="138">
        <v>867.09872926829269</v>
      </c>
      <c r="M86" s="138">
        <v>869.63414634146352</v>
      </c>
      <c r="N86" s="138">
        <v>1622.992700729927</v>
      </c>
      <c r="O86" s="138">
        <v>1984.6715328467155</v>
      </c>
      <c r="P86" s="138">
        <v>2093.0656934306571</v>
      </c>
      <c r="Q86" s="138">
        <v>2228.2813456045719</v>
      </c>
      <c r="R86" s="138">
        <v>2304.439886679655</v>
      </c>
      <c r="S86" s="138">
        <v>2553.6613456045698</v>
      </c>
      <c r="T86" s="138">
        <v>2743.0313456045706</v>
      </c>
      <c r="U86" s="138">
        <v>2830.9013456045705</v>
      </c>
      <c r="V86" s="138">
        <v>2937.6213456045707</v>
      </c>
    </row>
    <row r="87" spans="1:22" s="113" customFormat="1" x14ac:dyDescent="0.3">
      <c r="A87" s="116" t="s">
        <v>82</v>
      </c>
      <c r="B87" s="116" t="s">
        <v>112</v>
      </c>
      <c r="C87" s="116" t="s">
        <v>113</v>
      </c>
      <c r="D87" s="139">
        <v>0</v>
      </c>
      <c r="E87" s="139">
        <v>0</v>
      </c>
      <c r="F87" s="139">
        <v>0</v>
      </c>
      <c r="G87" s="139">
        <v>0</v>
      </c>
      <c r="H87" s="139">
        <v>0</v>
      </c>
      <c r="I87" s="139">
        <v>0</v>
      </c>
      <c r="J87" s="139">
        <v>0</v>
      </c>
      <c r="K87" s="139">
        <v>0</v>
      </c>
      <c r="L87" s="139">
        <v>0</v>
      </c>
      <c r="M87" s="139">
        <v>0</v>
      </c>
      <c r="N87" s="139">
        <v>0</v>
      </c>
      <c r="O87" s="139">
        <v>0</v>
      </c>
      <c r="P87" s="139">
        <v>0</v>
      </c>
      <c r="Q87" s="139">
        <v>0</v>
      </c>
      <c r="R87" s="139">
        <v>0</v>
      </c>
      <c r="S87" s="139">
        <v>0</v>
      </c>
      <c r="T87" s="139">
        <v>0</v>
      </c>
      <c r="U87" s="139">
        <v>0</v>
      </c>
      <c r="V87" s="139">
        <v>0</v>
      </c>
    </row>
    <row r="88" spans="1:22" s="113" customFormat="1" x14ac:dyDescent="0.3">
      <c r="A88" s="116" t="s">
        <v>82</v>
      </c>
      <c r="B88" s="116" t="s">
        <v>112</v>
      </c>
      <c r="C88" s="116" t="s">
        <v>114</v>
      </c>
      <c r="D88" s="139">
        <v>0</v>
      </c>
      <c r="E88" s="139">
        <v>0</v>
      </c>
      <c r="F88" s="139">
        <v>0</v>
      </c>
      <c r="G88" s="139">
        <v>0</v>
      </c>
      <c r="H88" s="139">
        <v>0</v>
      </c>
      <c r="I88" s="139">
        <v>0</v>
      </c>
      <c r="J88" s="139">
        <v>0</v>
      </c>
      <c r="K88" s="139">
        <v>0</v>
      </c>
      <c r="L88" s="139">
        <v>0</v>
      </c>
      <c r="M88" s="139">
        <v>0</v>
      </c>
      <c r="N88" s="139">
        <v>0</v>
      </c>
      <c r="O88" s="139">
        <v>0</v>
      </c>
      <c r="P88" s="139">
        <v>0</v>
      </c>
      <c r="Q88" s="139">
        <v>0</v>
      </c>
      <c r="R88" s="139">
        <v>0</v>
      </c>
      <c r="S88" s="139">
        <v>0</v>
      </c>
      <c r="T88" s="139">
        <v>0</v>
      </c>
      <c r="U88" s="139">
        <v>0</v>
      </c>
      <c r="V88" s="139">
        <v>0</v>
      </c>
    </row>
    <row r="89" spans="1:22" s="113" customFormat="1" x14ac:dyDescent="0.3">
      <c r="A89" s="116" t="s">
        <v>82</v>
      </c>
      <c r="B89" s="116" t="s">
        <v>112</v>
      </c>
      <c r="C89" s="116" t="s">
        <v>115</v>
      </c>
      <c r="D89" s="139">
        <v>0</v>
      </c>
      <c r="E89" s="139">
        <v>0</v>
      </c>
      <c r="F89" s="139">
        <v>0</v>
      </c>
      <c r="G89" s="139">
        <v>0</v>
      </c>
      <c r="H89" s="139">
        <v>0</v>
      </c>
      <c r="I89" s="139">
        <v>0</v>
      </c>
      <c r="J89" s="139">
        <v>0</v>
      </c>
      <c r="K89" s="139">
        <v>0</v>
      </c>
      <c r="L89" s="139">
        <v>0</v>
      </c>
      <c r="M89" s="139">
        <v>0</v>
      </c>
      <c r="N89" s="139">
        <v>0</v>
      </c>
      <c r="O89" s="139">
        <v>0</v>
      </c>
      <c r="P89" s="139">
        <v>0</v>
      </c>
      <c r="Q89" s="139">
        <v>0</v>
      </c>
      <c r="R89" s="139">
        <v>0</v>
      </c>
      <c r="S89" s="139">
        <v>0</v>
      </c>
      <c r="T89" s="139">
        <v>0</v>
      </c>
      <c r="U89" s="139">
        <v>0</v>
      </c>
      <c r="V89" s="139">
        <v>0</v>
      </c>
    </row>
    <row r="90" spans="1:22" s="113" customFormat="1" x14ac:dyDescent="0.3">
      <c r="A90" s="116" t="s">
        <v>82</v>
      </c>
      <c r="B90" s="116" t="s">
        <v>112</v>
      </c>
      <c r="C90" s="116" t="s">
        <v>116</v>
      </c>
      <c r="D90" s="139">
        <v>0</v>
      </c>
      <c r="E90" s="139">
        <v>0</v>
      </c>
      <c r="F90" s="139">
        <v>0</v>
      </c>
      <c r="G90" s="139">
        <v>0</v>
      </c>
      <c r="H90" s="139">
        <v>0</v>
      </c>
      <c r="I90" s="139">
        <v>0</v>
      </c>
      <c r="J90" s="139">
        <v>0</v>
      </c>
      <c r="K90" s="139">
        <v>0</v>
      </c>
      <c r="L90" s="139">
        <v>0</v>
      </c>
      <c r="M90" s="139">
        <v>0</v>
      </c>
      <c r="N90" s="139">
        <v>0</v>
      </c>
      <c r="O90" s="139">
        <v>0</v>
      </c>
      <c r="P90" s="139">
        <v>0</v>
      </c>
      <c r="Q90" s="139">
        <v>0</v>
      </c>
      <c r="R90" s="139">
        <v>0</v>
      </c>
      <c r="S90" s="139">
        <v>0</v>
      </c>
      <c r="T90" s="139">
        <v>0</v>
      </c>
      <c r="U90" s="139">
        <v>0</v>
      </c>
      <c r="V90" s="139">
        <v>0</v>
      </c>
    </row>
    <row r="91" spans="1:22" s="113" customFormat="1" x14ac:dyDescent="0.3">
      <c r="A91" s="116" t="s">
        <v>82</v>
      </c>
      <c r="B91" s="116" t="s">
        <v>112</v>
      </c>
      <c r="C91" s="116" t="s">
        <v>117</v>
      </c>
      <c r="D91" s="139">
        <v>0</v>
      </c>
      <c r="E91" s="139">
        <v>0</v>
      </c>
      <c r="F91" s="139">
        <v>0</v>
      </c>
      <c r="G91" s="139">
        <v>0</v>
      </c>
      <c r="H91" s="139">
        <v>0</v>
      </c>
      <c r="I91" s="139">
        <v>0</v>
      </c>
      <c r="J91" s="139">
        <v>0</v>
      </c>
      <c r="K91" s="139">
        <v>0</v>
      </c>
      <c r="L91" s="139">
        <v>0</v>
      </c>
      <c r="M91" s="139">
        <v>0</v>
      </c>
      <c r="N91" s="139">
        <v>0</v>
      </c>
      <c r="O91" s="139">
        <v>0</v>
      </c>
      <c r="P91" s="139">
        <v>0</v>
      </c>
      <c r="Q91" s="139">
        <v>0</v>
      </c>
      <c r="R91" s="139">
        <v>0</v>
      </c>
      <c r="S91" s="139">
        <v>0</v>
      </c>
      <c r="T91" s="139">
        <v>0</v>
      </c>
      <c r="U91" s="139">
        <v>0</v>
      </c>
      <c r="V91" s="139">
        <v>0</v>
      </c>
    </row>
    <row r="92" spans="1:22" s="113" customFormat="1" x14ac:dyDescent="0.3">
      <c r="A92" s="116" t="s">
        <v>82</v>
      </c>
      <c r="B92" s="116" t="s">
        <v>112</v>
      </c>
      <c r="C92" s="116" t="s">
        <v>118</v>
      </c>
      <c r="D92" s="139">
        <v>0</v>
      </c>
      <c r="E92" s="139">
        <v>0</v>
      </c>
      <c r="F92" s="139">
        <v>0</v>
      </c>
      <c r="G92" s="139">
        <v>0</v>
      </c>
      <c r="H92" s="139">
        <v>0</v>
      </c>
      <c r="I92" s="139">
        <v>0</v>
      </c>
      <c r="J92" s="139">
        <v>0</v>
      </c>
      <c r="K92" s="139">
        <v>0</v>
      </c>
      <c r="L92" s="139">
        <v>0</v>
      </c>
      <c r="M92" s="139">
        <v>0</v>
      </c>
      <c r="N92" s="139">
        <v>0</v>
      </c>
      <c r="O92" s="139">
        <v>0</v>
      </c>
      <c r="P92" s="139">
        <v>0</v>
      </c>
      <c r="Q92" s="139">
        <v>0</v>
      </c>
      <c r="R92" s="139">
        <v>0</v>
      </c>
      <c r="S92" s="139">
        <v>0</v>
      </c>
      <c r="T92" s="139">
        <v>0</v>
      </c>
      <c r="U92" s="139">
        <v>0</v>
      </c>
      <c r="V92" s="139">
        <v>0</v>
      </c>
    </row>
    <row r="93" spans="1:22" s="113" customFormat="1" x14ac:dyDescent="0.3">
      <c r="A93" s="116" t="s">
        <v>82</v>
      </c>
      <c r="B93" s="116" t="s">
        <v>112</v>
      </c>
      <c r="C93" s="116" t="s">
        <v>119</v>
      </c>
      <c r="D93" s="139">
        <v>0</v>
      </c>
      <c r="E93" s="139">
        <v>0</v>
      </c>
      <c r="F93" s="139">
        <v>0</v>
      </c>
      <c r="G93" s="139">
        <v>0</v>
      </c>
      <c r="H93" s="139">
        <v>0</v>
      </c>
      <c r="I93" s="139">
        <v>0</v>
      </c>
      <c r="J93" s="139">
        <v>0</v>
      </c>
      <c r="K93" s="139">
        <v>0</v>
      </c>
      <c r="L93" s="139">
        <v>0</v>
      </c>
      <c r="M93" s="139">
        <v>0</v>
      </c>
      <c r="N93" s="139">
        <v>0</v>
      </c>
      <c r="O93" s="139">
        <v>0</v>
      </c>
      <c r="P93" s="139">
        <v>0</v>
      </c>
      <c r="Q93" s="139">
        <v>0</v>
      </c>
      <c r="R93" s="139">
        <v>0</v>
      </c>
      <c r="S93" s="139">
        <v>0</v>
      </c>
      <c r="T93" s="139">
        <v>0</v>
      </c>
      <c r="U93" s="139">
        <v>0</v>
      </c>
      <c r="V93" s="139">
        <v>0</v>
      </c>
    </row>
    <row r="94" spans="1:22" s="113" customFormat="1" x14ac:dyDescent="0.3">
      <c r="A94" s="116" t="s">
        <v>82</v>
      </c>
      <c r="B94" s="116" t="s">
        <v>112</v>
      </c>
      <c r="C94" s="116" t="s">
        <v>120</v>
      </c>
      <c r="D94" s="139">
        <v>0</v>
      </c>
      <c r="E94" s="139">
        <v>0</v>
      </c>
      <c r="F94" s="139">
        <v>0</v>
      </c>
      <c r="G94" s="139">
        <v>0</v>
      </c>
      <c r="H94" s="139">
        <v>0</v>
      </c>
      <c r="I94" s="139">
        <v>0</v>
      </c>
      <c r="J94" s="139">
        <v>0</v>
      </c>
      <c r="K94" s="139">
        <v>0</v>
      </c>
      <c r="L94" s="139">
        <v>0</v>
      </c>
      <c r="M94" s="139">
        <v>0</v>
      </c>
      <c r="N94" s="139">
        <v>0</v>
      </c>
      <c r="O94" s="139">
        <v>0</v>
      </c>
      <c r="P94" s="139">
        <v>0</v>
      </c>
      <c r="Q94" s="139">
        <v>0</v>
      </c>
      <c r="R94" s="139">
        <v>0</v>
      </c>
      <c r="S94" s="139">
        <v>0</v>
      </c>
      <c r="T94" s="139">
        <v>0</v>
      </c>
      <c r="U94" s="139">
        <v>0</v>
      </c>
      <c r="V94" s="139">
        <v>0</v>
      </c>
    </row>
    <row r="95" spans="1:22" s="113" customFormat="1" x14ac:dyDescent="0.3">
      <c r="A95" s="116" t="s">
        <v>82</v>
      </c>
      <c r="B95" s="116" t="s">
        <v>112</v>
      </c>
      <c r="C95" s="116" t="s">
        <v>121</v>
      </c>
      <c r="D95" s="139">
        <v>0</v>
      </c>
      <c r="E95" s="139">
        <v>0</v>
      </c>
      <c r="F95" s="139">
        <v>0</v>
      </c>
      <c r="G95" s="139">
        <v>0</v>
      </c>
      <c r="H95" s="139">
        <v>0</v>
      </c>
      <c r="I95" s="139">
        <v>0</v>
      </c>
      <c r="J95" s="139">
        <v>0</v>
      </c>
      <c r="K95" s="139">
        <v>0</v>
      </c>
      <c r="L95" s="139">
        <v>0</v>
      </c>
      <c r="M95" s="139">
        <v>0</v>
      </c>
      <c r="N95" s="139">
        <v>0</v>
      </c>
      <c r="O95" s="139">
        <v>0</v>
      </c>
      <c r="P95" s="139">
        <v>0</v>
      </c>
      <c r="Q95" s="139">
        <v>0</v>
      </c>
      <c r="R95" s="139">
        <v>0</v>
      </c>
      <c r="S95" s="139">
        <v>0</v>
      </c>
      <c r="T95" s="139">
        <v>0</v>
      </c>
      <c r="U95" s="139">
        <v>0</v>
      </c>
      <c r="V95" s="139">
        <v>0</v>
      </c>
    </row>
    <row r="96" spans="1:22" s="113" customFormat="1" x14ac:dyDescent="0.3">
      <c r="A96" s="116" t="s">
        <v>82</v>
      </c>
      <c r="B96" s="116" t="s">
        <v>112</v>
      </c>
      <c r="C96" s="116" t="s">
        <v>122</v>
      </c>
      <c r="D96" s="139">
        <v>0</v>
      </c>
      <c r="E96" s="139">
        <v>0</v>
      </c>
      <c r="F96" s="139">
        <v>0</v>
      </c>
      <c r="G96" s="139">
        <v>0</v>
      </c>
      <c r="H96" s="139">
        <v>0</v>
      </c>
      <c r="I96" s="139">
        <v>0</v>
      </c>
      <c r="J96" s="139">
        <v>0</v>
      </c>
      <c r="K96" s="139">
        <v>0</v>
      </c>
      <c r="L96" s="139">
        <v>0</v>
      </c>
      <c r="M96" s="139">
        <v>0</v>
      </c>
      <c r="N96" s="139">
        <v>0</v>
      </c>
      <c r="O96" s="139">
        <v>0</v>
      </c>
      <c r="P96" s="139">
        <v>0</v>
      </c>
      <c r="Q96" s="139">
        <v>0</v>
      </c>
      <c r="R96" s="139">
        <v>0</v>
      </c>
      <c r="S96" s="139">
        <v>0</v>
      </c>
      <c r="T96" s="139">
        <v>0</v>
      </c>
      <c r="U96" s="139">
        <v>0</v>
      </c>
      <c r="V96" s="139">
        <v>0</v>
      </c>
    </row>
    <row r="97" spans="1:22" s="113" customFormat="1" x14ac:dyDescent="0.3">
      <c r="A97" s="116" t="s">
        <v>82</v>
      </c>
      <c r="B97" s="116" t="s">
        <v>112</v>
      </c>
      <c r="C97" s="116" t="s">
        <v>123</v>
      </c>
      <c r="D97" s="139">
        <v>0</v>
      </c>
      <c r="E97" s="139">
        <v>0</v>
      </c>
      <c r="F97" s="139">
        <v>0</v>
      </c>
      <c r="G97" s="139">
        <v>0</v>
      </c>
      <c r="H97" s="139">
        <v>0</v>
      </c>
      <c r="I97" s="139">
        <v>0</v>
      </c>
      <c r="J97" s="139">
        <v>0</v>
      </c>
      <c r="K97" s="139">
        <v>0</v>
      </c>
      <c r="L97" s="139">
        <v>0</v>
      </c>
      <c r="M97" s="139">
        <v>0</v>
      </c>
      <c r="N97" s="139">
        <v>0</v>
      </c>
      <c r="O97" s="139">
        <v>0</v>
      </c>
      <c r="P97" s="139">
        <v>0</v>
      </c>
      <c r="Q97" s="139">
        <v>0</v>
      </c>
      <c r="R97" s="139">
        <v>0</v>
      </c>
      <c r="S97" s="139">
        <v>0</v>
      </c>
      <c r="T97" s="139">
        <v>0</v>
      </c>
      <c r="U97" s="139">
        <v>0</v>
      </c>
      <c r="V97" s="139">
        <v>0</v>
      </c>
    </row>
    <row r="98" spans="1:22" s="113" customFormat="1" x14ac:dyDescent="0.3">
      <c r="A98" s="116" t="s">
        <v>82</v>
      </c>
      <c r="B98" s="116" t="s">
        <v>112</v>
      </c>
      <c r="C98" s="116" t="s">
        <v>124</v>
      </c>
      <c r="D98" s="139">
        <v>0</v>
      </c>
      <c r="E98" s="139">
        <v>0</v>
      </c>
      <c r="F98" s="139">
        <v>0</v>
      </c>
      <c r="G98" s="139">
        <v>0</v>
      </c>
      <c r="H98" s="139">
        <v>0</v>
      </c>
      <c r="I98" s="139">
        <v>0</v>
      </c>
      <c r="J98" s="139">
        <v>0</v>
      </c>
      <c r="K98" s="139">
        <v>0</v>
      </c>
      <c r="L98" s="139">
        <v>0</v>
      </c>
      <c r="M98" s="139">
        <v>0</v>
      </c>
      <c r="N98" s="139">
        <v>0</v>
      </c>
      <c r="O98" s="139">
        <v>0</v>
      </c>
      <c r="P98" s="139">
        <v>0</v>
      </c>
      <c r="Q98" s="139">
        <v>0</v>
      </c>
      <c r="R98" s="139">
        <v>0</v>
      </c>
      <c r="S98" s="139">
        <v>0</v>
      </c>
      <c r="T98" s="139">
        <v>0</v>
      </c>
      <c r="U98" s="139">
        <v>0</v>
      </c>
      <c r="V98" s="139">
        <v>0</v>
      </c>
    </row>
    <row r="99" spans="1:22" s="113" customFormat="1" x14ac:dyDescent="0.3">
      <c r="A99" s="116" t="s">
        <v>82</v>
      </c>
      <c r="B99" s="116" t="s">
        <v>112</v>
      </c>
      <c r="C99" s="116" t="s">
        <v>125</v>
      </c>
      <c r="D99" s="139">
        <v>148.66180048661801</v>
      </c>
      <c r="E99" s="139">
        <v>260.09732360097325</v>
      </c>
      <c r="F99" s="139">
        <v>163.13868613138686</v>
      </c>
      <c r="G99" s="139">
        <v>116.66666666666669</v>
      </c>
      <c r="H99" s="139">
        <v>182.360097323601</v>
      </c>
      <c r="I99" s="139">
        <v>518.49148418491484</v>
      </c>
      <c r="J99" s="139">
        <v>954.25790754257912</v>
      </c>
      <c r="K99" s="139">
        <v>914.8</v>
      </c>
      <c r="L99" s="139">
        <v>867.09872926829269</v>
      </c>
      <c r="M99" s="139">
        <v>869.63414634146352</v>
      </c>
      <c r="N99" s="139">
        <v>1622.992700729927</v>
      </c>
      <c r="O99" s="139">
        <v>1984.6715328467155</v>
      </c>
      <c r="P99" s="139">
        <v>2093.0656934306571</v>
      </c>
      <c r="Q99" s="139">
        <v>2228.2813456045719</v>
      </c>
      <c r="R99" s="139">
        <v>2304.439886679655</v>
      </c>
      <c r="S99" s="139">
        <v>2553.6613456045698</v>
      </c>
      <c r="T99" s="139">
        <v>2743.0313456045706</v>
      </c>
      <c r="U99" s="139">
        <v>2830.9013456045705</v>
      </c>
      <c r="V99" s="139">
        <v>2937.6213456045707</v>
      </c>
    </row>
    <row r="100" spans="1:22" s="113" customFormat="1" x14ac:dyDescent="0.3">
      <c r="A100" s="116" t="s">
        <v>82</v>
      </c>
      <c r="B100" s="116" t="s">
        <v>112</v>
      </c>
      <c r="C100" s="116" t="s">
        <v>126</v>
      </c>
      <c r="D100" s="139">
        <v>0</v>
      </c>
      <c r="E100" s="139">
        <v>0</v>
      </c>
      <c r="F100" s="139">
        <v>0</v>
      </c>
      <c r="G100" s="139">
        <v>0</v>
      </c>
      <c r="H100" s="139">
        <v>0</v>
      </c>
      <c r="I100" s="139">
        <v>0</v>
      </c>
      <c r="J100" s="139">
        <v>0</v>
      </c>
      <c r="K100" s="139">
        <v>0</v>
      </c>
      <c r="L100" s="139">
        <v>0</v>
      </c>
      <c r="M100" s="139">
        <v>0</v>
      </c>
      <c r="N100" s="139">
        <v>0</v>
      </c>
      <c r="O100" s="139">
        <v>0</v>
      </c>
      <c r="P100" s="139">
        <v>0</v>
      </c>
      <c r="Q100" s="139">
        <v>0</v>
      </c>
      <c r="R100" s="139">
        <v>0</v>
      </c>
      <c r="S100" s="139">
        <v>0</v>
      </c>
      <c r="T100" s="139">
        <v>0</v>
      </c>
      <c r="U100" s="139">
        <v>0</v>
      </c>
      <c r="V100" s="139">
        <v>0</v>
      </c>
    </row>
    <row r="101" spans="1:22" s="113" customFormat="1" x14ac:dyDescent="0.3">
      <c r="A101" s="116" t="s">
        <v>82</v>
      </c>
      <c r="B101" s="116" t="s">
        <v>112</v>
      </c>
      <c r="C101" s="116" t="s">
        <v>127</v>
      </c>
      <c r="D101" s="139">
        <v>0</v>
      </c>
      <c r="E101" s="139">
        <v>0</v>
      </c>
      <c r="F101" s="139">
        <v>0</v>
      </c>
      <c r="G101" s="139">
        <v>0</v>
      </c>
      <c r="H101" s="139">
        <v>0</v>
      </c>
      <c r="I101" s="139">
        <v>0</v>
      </c>
      <c r="J101" s="139">
        <v>0</v>
      </c>
      <c r="K101" s="139">
        <v>0</v>
      </c>
      <c r="L101" s="139">
        <v>0</v>
      </c>
      <c r="M101" s="139">
        <v>0</v>
      </c>
      <c r="N101" s="139">
        <v>0</v>
      </c>
      <c r="O101" s="139">
        <v>0</v>
      </c>
      <c r="P101" s="139">
        <v>0</v>
      </c>
      <c r="Q101" s="139">
        <v>0</v>
      </c>
      <c r="R101" s="139">
        <v>0</v>
      </c>
      <c r="S101" s="139">
        <v>0</v>
      </c>
      <c r="T101" s="139">
        <v>0</v>
      </c>
      <c r="U101" s="139">
        <v>0</v>
      </c>
      <c r="V101" s="139">
        <v>0</v>
      </c>
    </row>
    <row r="102" spans="1:22" s="113" customFormat="1" x14ac:dyDescent="0.3">
      <c r="A102" s="116" t="s">
        <v>82</v>
      </c>
      <c r="B102" s="116" t="s">
        <v>112</v>
      </c>
      <c r="C102" s="116" t="s">
        <v>128</v>
      </c>
      <c r="D102" s="139">
        <v>0</v>
      </c>
      <c r="E102" s="139">
        <v>0</v>
      </c>
      <c r="F102" s="139">
        <v>0</v>
      </c>
      <c r="G102" s="139">
        <v>0</v>
      </c>
      <c r="H102" s="139">
        <v>0</v>
      </c>
      <c r="I102" s="139">
        <v>0</v>
      </c>
      <c r="J102" s="139">
        <v>0</v>
      </c>
      <c r="K102" s="139">
        <v>0</v>
      </c>
      <c r="L102" s="139">
        <v>0</v>
      </c>
      <c r="M102" s="139">
        <v>0</v>
      </c>
      <c r="N102" s="139">
        <v>0</v>
      </c>
      <c r="O102" s="139">
        <v>0</v>
      </c>
      <c r="P102" s="139">
        <v>0</v>
      </c>
      <c r="Q102" s="139">
        <v>0</v>
      </c>
      <c r="R102" s="139">
        <v>0</v>
      </c>
      <c r="S102" s="139">
        <v>0</v>
      </c>
      <c r="T102" s="139">
        <v>0</v>
      </c>
      <c r="U102" s="139">
        <v>0</v>
      </c>
      <c r="V102" s="139">
        <v>0</v>
      </c>
    </row>
    <row r="103" spans="1:22" s="113" customFormat="1" x14ac:dyDescent="0.3">
      <c r="A103" s="115" t="s">
        <v>129</v>
      </c>
      <c r="B103" s="115" t="s">
        <v>129</v>
      </c>
      <c r="C103" s="115" t="s">
        <v>130</v>
      </c>
      <c r="D103" s="138">
        <v>0</v>
      </c>
      <c r="E103" s="138">
        <v>0</v>
      </c>
      <c r="F103" s="138">
        <v>0</v>
      </c>
      <c r="G103" s="138">
        <v>0</v>
      </c>
      <c r="H103" s="138">
        <v>0</v>
      </c>
      <c r="I103" s="138">
        <v>0</v>
      </c>
      <c r="J103" s="138">
        <v>0</v>
      </c>
      <c r="K103" s="138">
        <v>0</v>
      </c>
      <c r="L103" s="138">
        <v>0</v>
      </c>
      <c r="M103" s="138">
        <v>0</v>
      </c>
      <c r="N103" s="138">
        <v>0</v>
      </c>
      <c r="O103" s="138">
        <v>0</v>
      </c>
      <c r="P103" s="138">
        <v>0</v>
      </c>
      <c r="Q103" s="138">
        <v>0</v>
      </c>
      <c r="R103" s="138">
        <v>0</v>
      </c>
      <c r="S103" s="138">
        <v>0</v>
      </c>
      <c r="T103" s="138">
        <v>0</v>
      </c>
      <c r="U103" s="138">
        <v>0</v>
      </c>
      <c r="V103" s="138">
        <v>0</v>
      </c>
    </row>
    <row r="104" spans="1:22" s="113" customFormat="1" x14ac:dyDescent="0.3">
      <c r="A104" s="116" t="s">
        <v>82</v>
      </c>
      <c r="B104" s="116" t="s">
        <v>130</v>
      </c>
      <c r="C104" s="116" t="s">
        <v>131</v>
      </c>
      <c r="D104" s="139">
        <v>0</v>
      </c>
      <c r="E104" s="139">
        <v>0</v>
      </c>
      <c r="F104" s="139">
        <v>0</v>
      </c>
      <c r="G104" s="139">
        <v>0</v>
      </c>
      <c r="H104" s="139">
        <v>0</v>
      </c>
      <c r="I104" s="139">
        <v>0</v>
      </c>
      <c r="J104" s="139">
        <v>0</v>
      </c>
      <c r="K104" s="139">
        <v>0</v>
      </c>
      <c r="L104" s="139">
        <v>0</v>
      </c>
      <c r="M104" s="139">
        <v>0</v>
      </c>
      <c r="N104" s="139">
        <v>0</v>
      </c>
      <c r="O104" s="139">
        <v>0</v>
      </c>
      <c r="P104" s="139">
        <v>0</v>
      </c>
      <c r="Q104" s="139">
        <v>0</v>
      </c>
      <c r="R104" s="139">
        <v>0</v>
      </c>
      <c r="S104" s="139">
        <v>0</v>
      </c>
      <c r="T104" s="139">
        <v>0</v>
      </c>
      <c r="U104" s="139">
        <v>0</v>
      </c>
      <c r="V104" s="139">
        <v>0</v>
      </c>
    </row>
    <row r="105" spans="1:22" s="113" customFormat="1" x14ac:dyDescent="0.3">
      <c r="A105" s="116" t="s">
        <v>82</v>
      </c>
      <c r="B105" s="116" t="s">
        <v>130</v>
      </c>
      <c r="C105" s="116" t="s">
        <v>132</v>
      </c>
      <c r="D105" s="139">
        <v>0</v>
      </c>
      <c r="E105" s="139">
        <v>0</v>
      </c>
      <c r="F105" s="139">
        <v>0</v>
      </c>
      <c r="G105" s="139">
        <v>0</v>
      </c>
      <c r="H105" s="139">
        <v>0</v>
      </c>
      <c r="I105" s="139">
        <v>0</v>
      </c>
      <c r="J105" s="139">
        <v>0</v>
      </c>
      <c r="K105" s="139">
        <v>0</v>
      </c>
      <c r="L105" s="139">
        <v>0</v>
      </c>
      <c r="M105" s="139">
        <v>0</v>
      </c>
      <c r="N105" s="139">
        <v>0</v>
      </c>
      <c r="O105" s="139">
        <v>0</v>
      </c>
      <c r="P105" s="139">
        <v>0</v>
      </c>
      <c r="Q105" s="139">
        <v>0</v>
      </c>
      <c r="R105" s="139">
        <v>0</v>
      </c>
      <c r="S105" s="139">
        <v>0</v>
      </c>
      <c r="T105" s="139">
        <v>0</v>
      </c>
      <c r="U105" s="139">
        <v>0</v>
      </c>
      <c r="V105" s="139">
        <v>0</v>
      </c>
    </row>
    <row r="106" spans="1:22" s="113" customFormat="1" x14ac:dyDescent="0.3">
      <c r="A106" s="116" t="s">
        <v>82</v>
      </c>
      <c r="B106" s="116" t="s">
        <v>130</v>
      </c>
      <c r="C106" s="116" t="s">
        <v>133</v>
      </c>
      <c r="D106" s="139">
        <v>0</v>
      </c>
      <c r="E106" s="139">
        <v>0</v>
      </c>
      <c r="F106" s="139">
        <v>0</v>
      </c>
      <c r="G106" s="139">
        <v>0</v>
      </c>
      <c r="H106" s="139">
        <v>0</v>
      </c>
      <c r="I106" s="139">
        <v>0</v>
      </c>
      <c r="J106" s="139">
        <v>0</v>
      </c>
      <c r="K106" s="139">
        <v>0</v>
      </c>
      <c r="L106" s="139">
        <v>0</v>
      </c>
      <c r="M106" s="139">
        <v>0</v>
      </c>
      <c r="N106" s="139">
        <v>0</v>
      </c>
      <c r="O106" s="139">
        <v>0</v>
      </c>
      <c r="P106" s="139">
        <v>0</v>
      </c>
      <c r="Q106" s="139">
        <v>0</v>
      </c>
      <c r="R106" s="139">
        <v>0</v>
      </c>
      <c r="S106" s="139">
        <v>0</v>
      </c>
      <c r="T106" s="139">
        <v>0</v>
      </c>
      <c r="U106" s="139">
        <v>0</v>
      </c>
      <c r="V106" s="139">
        <v>0</v>
      </c>
    </row>
    <row r="107" spans="1:22" s="113" customFormat="1" x14ac:dyDescent="0.3">
      <c r="A107" s="116" t="s">
        <v>82</v>
      </c>
      <c r="B107" s="116" t="s">
        <v>130</v>
      </c>
      <c r="C107" s="116" t="s">
        <v>134</v>
      </c>
      <c r="D107" s="139">
        <v>0</v>
      </c>
      <c r="E107" s="139">
        <v>0</v>
      </c>
      <c r="F107" s="139">
        <v>0</v>
      </c>
      <c r="G107" s="139">
        <v>0</v>
      </c>
      <c r="H107" s="139">
        <v>0</v>
      </c>
      <c r="I107" s="139">
        <v>0</v>
      </c>
      <c r="J107" s="139">
        <v>0</v>
      </c>
      <c r="K107" s="139">
        <v>0</v>
      </c>
      <c r="L107" s="139">
        <v>0</v>
      </c>
      <c r="M107" s="139">
        <v>0</v>
      </c>
      <c r="N107" s="139">
        <v>0</v>
      </c>
      <c r="O107" s="139">
        <v>0</v>
      </c>
      <c r="P107" s="139">
        <v>0</v>
      </c>
      <c r="Q107" s="139">
        <v>0</v>
      </c>
      <c r="R107" s="139">
        <v>0</v>
      </c>
      <c r="S107" s="139">
        <v>0</v>
      </c>
      <c r="T107" s="139">
        <v>0</v>
      </c>
      <c r="U107" s="139">
        <v>0</v>
      </c>
      <c r="V107" s="139">
        <v>0</v>
      </c>
    </row>
    <row r="108" spans="1:22" s="113" customFormat="1" x14ac:dyDescent="0.3">
      <c r="A108" s="116" t="s">
        <v>82</v>
      </c>
      <c r="B108" s="116" t="s">
        <v>130</v>
      </c>
      <c r="C108" s="116" t="s">
        <v>135</v>
      </c>
      <c r="D108" s="139">
        <v>0</v>
      </c>
      <c r="E108" s="139">
        <v>0</v>
      </c>
      <c r="F108" s="139">
        <v>0</v>
      </c>
      <c r="G108" s="139">
        <v>0</v>
      </c>
      <c r="H108" s="139">
        <v>0</v>
      </c>
      <c r="I108" s="139">
        <v>0</v>
      </c>
      <c r="J108" s="139">
        <v>0</v>
      </c>
      <c r="K108" s="139">
        <v>0</v>
      </c>
      <c r="L108" s="139">
        <v>0</v>
      </c>
      <c r="M108" s="139">
        <v>0</v>
      </c>
      <c r="N108" s="139">
        <v>0</v>
      </c>
      <c r="O108" s="139">
        <v>0</v>
      </c>
      <c r="P108" s="139">
        <v>0</v>
      </c>
      <c r="Q108" s="139">
        <v>0</v>
      </c>
      <c r="R108" s="139">
        <v>0</v>
      </c>
      <c r="S108" s="139">
        <v>0</v>
      </c>
      <c r="T108" s="139">
        <v>0</v>
      </c>
      <c r="U108" s="139">
        <v>0</v>
      </c>
      <c r="V108" s="139">
        <v>0</v>
      </c>
    </row>
    <row r="109" spans="1:22" s="113" customFormat="1" x14ac:dyDescent="0.3">
      <c r="A109" s="116" t="s">
        <v>82</v>
      </c>
      <c r="B109" s="116" t="s">
        <v>130</v>
      </c>
      <c r="C109" s="116" t="s">
        <v>136</v>
      </c>
      <c r="D109" s="139">
        <v>0</v>
      </c>
      <c r="E109" s="139">
        <v>0</v>
      </c>
      <c r="F109" s="139">
        <v>0</v>
      </c>
      <c r="G109" s="139">
        <v>0</v>
      </c>
      <c r="H109" s="139">
        <v>0</v>
      </c>
      <c r="I109" s="139">
        <v>0</v>
      </c>
      <c r="J109" s="139">
        <v>0</v>
      </c>
      <c r="K109" s="139">
        <v>0</v>
      </c>
      <c r="L109" s="139">
        <v>0</v>
      </c>
      <c r="M109" s="139">
        <v>0</v>
      </c>
      <c r="N109" s="139">
        <v>0</v>
      </c>
      <c r="O109" s="139">
        <v>0</v>
      </c>
      <c r="P109" s="139">
        <v>0</v>
      </c>
      <c r="Q109" s="139">
        <v>0</v>
      </c>
      <c r="R109" s="139">
        <v>0</v>
      </c>
      <c r="S109" s="139">
        <v>0</v>
      </c>
      <c r="T109" s="139">
        <v>0</v>
      </c>
      <c r="U109" s="139">
        <v>0</v>
      </c>
      <c r="V109" s="139">
        <v>0</v>
      </c>
    </row>
    <row r="110" spans="1:22" s="113" customFormat="1" x14ac:dyDescent="0.3">
      <c r="A110" s="116" t="s">
        <v>82</v>
      </c>
      <c r="B110" s="116" t="s">
        <v>130</v>
      </c>
      <c r="C110" s="116" t="s">
        <v>137</v>
      </c>
      <c r="D110" s="139">
        <v>0</v>
      </c>
      <c r="E110" s="139">
        <v>0</v>
      </c>
      <c r="F110" s="139">
        <v>0</v>
      </c>
      <c r="G110" s="139">
        <v>0</v>
      </c>
      <c r="H110" s="139">
        <v>0</v>
      </c>
      <c r="I110" s="139">
        <v>0</v>
      </c>
      <c r="J110" s="139">
        <v>0</v>
      </c>
      <c r="K110" s="139">
        <v>0</v>
      </c>
      <c r="L110" s="139">
        <v>0</v>
      </c>
      <c r="M110" s="139">
        <v>0</v>
      </c>
      <c r="N110" s="139">
        <v>0</v>
      </c>
      <c r="O110" s="139">
        <v>0</v>
      </c>
      <c r="P110" s="139">
        <v>0</v>
      </c>
      <c r="Q110" s="139">
        <v>0</v>
      </c>
      <c r="R110" s="139">
        <v>0</v>
      </c>
      <c r="S110" s="139">
        <v>0</v>
      </c>
      <c r="T110" s="139">
        <v>0</v>
      </c>
      <c r="U110" s="139">
        <v>0</v>
      </c>
      <c r="V110" s="139">
        <v>0</v>
      </c>
    </row>
    <row r="111" spans="1:22" s="113" customFormat="1" x14ac:dyDescent="0.3">
      <c r="A111" s="116" t="s">
        <v>82</v>
      </c>
      <c r="B111" s="116" t="s">
        <v>130</v>
      </c>
      <c r="C111" s="116" t="s">
        <v>138</v>
      </c>
      <c r="D111" s="139">
        <v>0</v>
      </c>
      <c r="E111" s="139">
        <v>0</v>
      </c>
      <c r="F111" s="139">
        <v>0</v>
      </c>
      <c r="G111" s="139">
        <v>0</v>
      </c>
      <c r="H111" s="139">
        <v>0</v>
      </c>
      <c r="I111" s="139">
        <v>0</v>
      </c>
      <c r="J111" s="139">
        <v>0</v>
      </c>
      <c r="K111" s="139">
        <v>0</v>
      </c>
      <c r="L111" s="139">
        <v>0</v>
      </c>
      <c r="M111" s="139">
        <v>0</v>
      </c>
      <c r="N111" s="139">
        <v>0</v>
      </c>
      <c r="O111" s="139">
        <v>0</v>
      </c>
      <c r="P111" s="139">
        <v>0</v>
      </c>
      <c r="Q111" s="139">
        <v>0</v>
      </c>
      <c r="R111" s="139">
        <v>0</v>
      </c>
      <c r="S111" s="139">
        <v>0</v>
      </c>
      <c r="T111" s="139">
        <v>0</v>
      </c>
      <c r="U111" s="139">
        <v>0</v>
      </c>
      <c r="V111" s="139">
        <v>0</v>
      </c>
    </row>
    <row r="112" spans="1:22" s="113" customFormat="1" x14ac:dyDescent="0.3">
      <c r="A112" s="116" t="s">
        <v>82</v>
      </c>
      <c r="B112" s="116" t="s">
        <v>130</v>
      </c>
      <c r="C112" s="116" t="s">
        <v>139</v>
      </c>
      <c r="D112" s="139">
        <v>0</v>
      </c>
      <c r="E112" s="139">
        <v>0</v>
      </c>
      <c r="F112" s="139">
        <v>0</v>
      </c>
      <c r="G112" s="139">
        <v>0</v>
      </c>
      <c r="H112" s="139">
        <v>0</v>
      </c>
      <c r="I112" s="139">
        <v>0</v>
      </c>
      <c r="J112" s="139">
        <v>0</v>
      </c>
      <c r="K112" s="139">
        <v>0</v>
      </c>
      <c r="L112" s="139">
        <v>0</v>
      </c>
      <c r="M112" s="139">
        <v>0</v>
      </c>
      <c r="N112" s="139">
        <v>0</v>
      </c>
      <c r="O112" s="139">
        <v>0</v>
      </c>
      <c r="P112" s="139">
        <v>0</v>
      </c>
      <c r="Q112" s="139">
        <v>0</v>
      </c>
      <c r="R112" s="139">
        <v>0</v>
      </c>
      <c r="S112" s="139">
        <v>0</v>
      </c>
      <c r="T112" s="139">
        <v>0</v>
      </c>
      <c r="U112" s="139">
        <v>0</v>
      </c>
      <c r="V112" s="139">
        <v>0</v>
      </c>
    </row>
    <row r="113" spans="1:22" s="113" customFormat="1" x14ac:dyDescent="0.3">
      <c r="A113" s="115" t="s">
        <v>140</v>
      </c>
      <c r="B113" s="115" t="s">
        <v>140</v>
      </c>
      <c r="C113" s="115" t="s">
        <v>141</v>
      </c>
      <c r="D113" s="138">
        <v>587.95620437956211</v>
      </c>
      <c r="E113" s="138">
        <v>617.03163017031636</v>
      </c>
      <c r="F113" s="138">
        <v>622.01946472019472</v>
      </c>
      <c r="G113" s="138">
        <v>607.05596107055965</v>
      </c>
      <c r="H113" s="138">
        <v>585.03649635036493</v>
      </c>
      <c r="I113" s="138">
        <v>549.02676399026768</v>
      </c>
      <c r="J113" s="138">
        <v>608.02919708029196</v>
      </c>
      <c r="K113" s="138">
        <v>572.00000000000011</v>
      </c>
      <c r="L113" s="138">
        <v>565.37560975609756</v>
      </c>
      <c r="M113" s="138">
        <v>545.36585365853659</v>
      </c>
      <c r="N113" s="138">
        <v>522.01946472019472</v>
      </c>
      <c r="O113" s="138">
        <v>493.30900243309003</v>
      </c>
      <c r="P113" s="138">
        <v>535.03649635036504</v>
      </c>
      <c r="Q113" s="138">
        <v>507.09147600668371</v>
      </c>
      <c r="R113" s="138">
        <v>522.99739633336344</v>
      </c>
      <c r="S113" s="138">
        <v>507.94941037308473</v>
      </c>
      <c r="T113" s="138">
        <v>508.79752540362978</v>
      </c>
      <c r="U113" s="138">
        <v>528.29253038778859</v>
      </c>
      <c r="V113" s="138">
        <v>537.32084487888721</v>
      </c>
    </row>
    <row r="114" spans="1:22" s="113" customFormat="1" x14ac:dyDescent="0.3">
      <c r="A114" s="116" t="s">
        <v>82</v>
      </c>
      <c r="B114" s="116" t="s">
        <v>141</v>
      </c>
      <c r="C114" s="116" t="s">
        <v>142</v>
      </c>
      <c r="D114" s="139">
        <v>0</v>
      </c>
      <c r="E114" s="139">
        <v>0</v>
      </c>
      <c r="F114" s="139">
        <v>0</v>
      </c>
      <c r="G114" s="139">
        <v>0</v>
      </c>
      <c r="H114" s="139">
        <v>0</v>
      </c>
      <c r="I114" s="139">
        <v>0</v>
      </c>
      <c r="J114" s="139">
        <v>0</v>
      </c>
      <c r="K114" s="139">
        <v>0</v>
      </c>
      <c r="L114" s="139">
        <v>0</v>
      </c>
      <c r="M114" s="139">
        <v>0</v>
      </c>
      <c r="N114" s="139">
        <v>0</v>
      </c>
      <c r="O114" s="139">
        <v>0</v>
      </c>
      <c r="P114" s="139">
        <v>0</v>
      </c>
      <c r="Q114" s="139">
        <v>0</v>
      </c>
      <c r="R114" s="139">
        <v>0</v>
      </c>
      <c r="S114" s="139">
        <v>0</v>
      </c>
      <c r="T114" s="139">
        <v>0</v>
      </c>
      <c r="U114" s="139">
        <v>0</v>
      </c>
      <c r="V114" s="139">
        <v>0</v>
      </c>
    </row>
    <row r="115" spans="1:22" s="113" customFormat="1" x14ac:dyDescent="0.3">
      <c r="A115" s="116" t="s">
        <v>82</v>
      </c>
      <c r="B115" s="116" t="s">
        <v>141</v>
      </c>
      <c r="C115" s="116" t="s">
        <v>143</v>
      </c>
      <c r="D115" s="139">
        <v>0</v>
      </c>
      <c r="E115" s="139">
        <v>0</v>
      </c>
      <c r="F115" s="139">
        <v>0</v>
      </c>
      <c r="G115" s="139">
        <v>0</v>
      </c>
      <c r="H115" s="139">
        <v>0</v>
      </c>
      <c r="I115" s="139">
        <v>0</v>
      </c>
      <c r="J115" s="139">
        <v>0</v>
      </c>
      <c r="K115" s="139">
        <v>0</v>
      </c>
      <c r="L115" s="139">
        <v>0</v>
      </c>
      <c r="M115" s="139">
        <v>0</v>
      </c>
      <c r="N115" s="139">
        <v>0</v>
      </c>
      <c r="O115" s="139">
        <v>0</v>
      </c>
      <c r="P115" s="139">
        <v>0</v>
      </c>
      <c r="Q115" s="139">
        <v>0</v>
      </c>
      <c r="R115" s="139">
        <v>0</v>
      </c>
      <c r="S115" s="139">
        <v>0</v>
      </c>
      <c r="T115" s="139">
        <v>0</v>
      </c>
      <c r="U115" s="139">
        <v>0</v>
      </c>
      <c r="V115" s="139">
        <v>0</v>
      </c>
    </row>
    <row r="116" spans="1:22" s="113" customFormat="1" x14ac:dyDescent="0.3">
      <c r="A116" s="116" t="s">
        <v>82</v>
      </c>
      <c r="B116" s="116" t="s">
        <v>141</v>
      </c>
      <c r="C116" s="116" t="s">
        <v>144</v>
      </c>
      <c r="D116" s="139">
        <v>0</v>
      </c>
      <c r="E116" s="139">
        <v>0</v>
      </c>
      <c r="F116" s="139">
        <v>0</v>
      </c>
      <c r="G116" s="139">
        <v>0</v>
      </c>
      <c r="H116" s="139">
        <v>0</v>
      </c>
      <c r="I116" s="139">
        <v>0</v>
      </c>
      <c r="J116" s="139">
        <v>0</v>
      </c>
      <c r="K116" s="139">
        <v>0</v>
      </c>
      <c r="L116" s="139">
        <v>0</v>
      </c>
      <c r="M116" s="139">
        <v>0</v>
      </c>
      <c r="N116" s="139">
        <v>0</v>
      </c>
      <c r="O116" s="139">
        <v>0</v>
      </c>
      <c r="P116" s="139">
        <v>0</v>
      </c>
      <c r="Q116" s="139">
        <v>0</v>
      </c>
      <c r="R116" s="139">
        <v>0</v>
      </c>
      <c r="S116" s="139">
        <v>0</v>
      </c>
      <c r="T116" s="139">
        <v>0</v>
      </c>
      <c r="U116" s="139">
        <v>0</v>
      </c>
      <c r="V116" s="139">
        <v>0</v>
      </c>
    </row>
    <row r="117" spans="1:22" s="113" customFormat="1" x14ac:dyDescent="0.3">
      <c r="A117" s="116" t="s">
        <v>82</v>
      </c>
      <c r="B117" s="116" t="s">
        <v>141</v>
      </c>
      <c r="C117" s="116" t="s">
        <v>145</v>
      </c>
      <c r="D117" s="139">
        <v>587.95620437956211</v>
      </c>
      <c r="E117" s="139">
        <v>617.03163017031636</v>
      </c>
      <c r="F117" s="139">
        <v>622.01946472019472</v>
      </c>
      <c r="G117" s="139">
        <v>607.05596107055965</v>
      </c>
      <c r="H117" s="139">
        <v>585.03649635036493</v>
      </c>
      <c r="I117" s="139">
        <v>549.02676399026768</v>
      </c>
      <c r="J117" s="139">
        <v>608.02919708029196</v>
      </c>
      <c r="K117" s="139">
        <v>572.00000000000011</v>
      </c>
      <c r="L117" s="139">
        <v>565.37560975609756</v>
      </c>
      <c r="M117" s="139">
        <v>545.36585365853659</v>
      </c>
      <c r="N117" s="139">
        <v>522.01946472019472</v>
      </c>
      <c r="O117" s="139">
        <v>493.30900243309003</v>
      </c>
      <c r="P117" s="139">
        <v>535.03649635036504</v>
      </c>
      <c r="Q117" s="139">
        <v>507.09147600668371</v>
      </c>
      <c r="R117" s="139">
        <v>522.99739633336344</v>
      </c>
      <c r="S117" s="139">
        <v>507.94941037308473</v>
      </c>
      <c r="T117" s="139">
        <v>508.79752540362978</v>
      </c>
      <c r="U117" s="139">
        <v>528.29253038778859</v>
      </c>
      <c r="V117" s="139">
        <v>537.32084487888721</v>
      </c>
    </row>
    <row r="118" spans="1:22" s="113" customFormat="1" x14ac:dyDescent="0.3">
      <c r="A118" s="116" t="s">
        <v>82</v>
      </c>
      <c r="B118" s="116" t="s">
        <v>141</v>
      </c>
      <c r="C118" s="116" t="s">
        <v>146</v>
      </c>
      <c r="D118" s="139">
        <v>0</v>
      </c>
      <c r="E118" s="139">
        <v>0</v>
      </c>
      <c r="F118" s="139">
        <v>0</v>
      </c>
      <c r="G118" s="139">
        <v>0</v>
      </c>
      <c r="H118" s="139">
        <v>0</v>
      </c>
      <c r="I118" s="139">
        <v>0</v>
      </c>
      <c r="J118" s="139">
        <v>0</v>
      </c>
      <c r="K118" s="139">
        <v>0</v>
      </c>
      <c r="L118" s="139">
        <v>0</v>
      </c>
      <c r="M118" s="139">
        <v>0</v>
      </c>
      <c r="N118" s="139">
        <v>0</v>
      </c>
      <c r="O118" s="139">
        <v>0</v>
      </c>
      <c r="P118" s="139">
        <v>0</v>
      </c>
      <c r="Q118" s="139">
        <v>0</v>
      </c>
      <c r="R118" s="139">
        <v>0</v>
      </c>
      <c r="S118" s="139">
        <v>0</v>
      </c>
      <c r="T118" s="139">
        <v>0</v>
      </c>
      <c r="U118" s="139">
        <v>0</v>
      </c>
      <c r="V118" s="139">
        <v>0</v>
      </c>
    </row>
    <row r="119" spans="1:22" s="113" customFormat="1" x14ac:dyDescent="0.3">
      <c r="A119" s="114" t="s">
        <v>147</v>
      </c>
      <c r="B119" s="114" t="s">
        <v>147</v>
      </c>
      <c r="C119" s="114" t="s">
        <v>148</v>
      </c>
      <c r="D119" s="137">
        <v>15457.78588807786</v>
      </c>
      <c r="E119" s="137">
        <v>15162.895377128956</v>
      </c>
      <c r="F119" s="137">
        <v>15945.255474452555</v>
      </c>
      <c r="G119" s="137">
        <v>15795.012165450124</v>
      </c>
      <c r="H119" s="137">
        <v>16611.435523114356</v>
      </c>
      <c r="I119" s="137">
        <v>17408.394160583943</v>
      </c>
      <c r="J119" s="137">
        <v>18603.284671532849</v>
      </c>
      <c r="K119" s="137">
        <v>20447.296836982969</v>
      </c>
      <c r="L119" s="137">
        <v>21233.5</v>
      </c>
      <c r="M119" s="137">
        <v>21994.024390243903</v>
      </c>
      <c r="N119" s="137">
        <v>20250.973236009733</v>
      </c>
      <c r="O119" s="137">
        <v>21174.452554744523</v>
      </c>
      <c r="P119" s="137">
        <v>21514.841849148419</v>
      </c>
      <c r="Q119" s="137">
        <v>21548.944827410145</v>
      </c>
      <c r="R119" s="137">
        <v>22616.018360311769</v>
      </c>
      <c r="S119" s="137">
        <v>23654.127472856198</v>
      </c>
      <c r="T119" s="137">
        <v>24302.535554755406</v>
      </c>
      <c r="U119" s="137">
        <v>24419.143968445882</v>
      </c>
      <c r="V119" s="137">
        <v>24553.259469485791</v>
      </c>
    </row>
    <row r="120" spans="1:22" s="113" customFormat="1" x14ac:dyDescent="0.3">
      <c r="A120" s="116" t="s">
        <v>148</v>
      </c>
      <c r="B120" s="116" t="s">
        <v>148</v>
      </c>
      <c r="C120" s="116" t="s">
        <v>149</v>
      </c>
      <c r="D120" s="139">
        <v>4764.3552311435524</v>
      </c>
      <c r="E120" s="139">
        <v>4724.9391727493921</v>
      </c>
      <c r="F120" s="139">
        <v>4880.778588807786</v>
      </c>
      <c r="G120" s="139">
        <v>4456.8126520681271</v>
      </c>
      <c r="H120" s="139">
        <v>4896.1070559610707</v>
      </c>
      <c r="I120" s="139">
        <v>5042.2141119221415</v>
      </c>
      <c r="J120" s="139">
        <v>4525.4257907542578</v>
      </c>
      <c r="K120" s="139">
        <v>4640.7274939172748</v>
      </c>
      <c r="L120" s="139">
        <v>4718.8658536585363</v>
      </c>
      <c r="M120" s="139">
        <v>4896.4634146341468</v>
      </c>
      <c r="N120" s="139">
        <v>4778.9537712895381</v>
      </c>
      <c r="O120" s="139">
        <v>4366.301703163017</v>
      </c>
      <c r="P120" s="139">
        <v>4672.8710462287108</v>
      </c>
      <c r="Q120" s="139">
        <v>4729.5779245748972</v>
      </c>
      <c r="R120" s="139">
        <v>4873.3795998315163</v>
      </c>
      <c r="S120" s="139">
        <v>4910.0700178721982</v>
      </c>
      <c r="T120" s="139">
        <v>4973.5799491409634</v>
      </c>
      <c r="U120" s="139">
        <v>5045.0097548472068</v>
      </c>
      <c r="V120" s="139">
        <v>5076.0180702442076</v>
      </c>
    </row>
    <row r="121" spans="1:22" s="113" customFormat="1" x14ac:dyDescent="0.3">
      <c r="A121" s="116" t="s">
        <v>148</v>
      </c>
      <c r="B121" s="116" t="s">
        <v>148</v>
      </c>
      <c r="C121" s="116" t="s">
        <v>150</v>
      </c>
      <c r="D121" s="139">
        <v>10693.430656934308</v>
      </c>
      <c r="E121" s="139">
        <v>10437.956204379563</v>
      </c>
      <c r="F121" s="139">
        <v>11064.47688564477</v>
      </c>
      <c r="G121" s="139">
        <v>11338.199513381996</v>
      </c>
      <c r="H121" s="139">
        <v>11715.328467153286</v>
      </c>
      <c r="I121" s="139">
        <v>12366.180048661801</v>
      </c>
      <c r="J121" s="139">
        <v>14077.858880778589</v>
      </c>
      <c r="K121" s="139">
        <v>15806.569343065694</v>
      </c>
      <c r="L121" s="139">
        <v>16514.634146341465</v>
      </c>
      <c r="M121" s="139">
        <v>17097.560975609758</v>
      </c>
      <c r="N121" s="139">
        <v>15472.019464720195</v>
      </c>
      <c r="O121" s="139">
        <v>16808.150851581508</v>
      </c>
      <c r="P121" s="139">
        <v>16841.97080291971</v>
      </c>
      <c r="Q121" s="139">
        <v>16819.366902835249</v>
      </c>
      <c r="R121" s="139">
        <v>17742.638760480251</v>
      </c>
      <c r="S121" s="139">
        <v>18744.057454984002</v>
      </c>
      <c r="T121" s="139">
        <v>19328.955605614443</v>
      </c>
      <c r="U121" s="139">
        <v>19374.134213598674</v>
      </c>
      <c r="V121" s="139">
        <v>19477.241399241582</v>
      </c>
    </row>
    <row r="122" spans="1:22" s="113" customFormat="1" x14ac:dyDescent="0.3">
      <c r="A122" s="114" t="s">
        <v>151</v>
      </c>
      <c r="B122" s="114" t="s">
        <v>151</v>
      </c>
      <c r="C122" s="114" t="s">
        <v>152</v>
      </c>
      <c r="D122" s="137">
        <v>9929.5620437956204</v>
      </c>
      <c r="E122" s="137">
        <v>9548.6618004866195</v>
      </c>
      <c r="F122" s="137">
        <v>9057.2992700729919</v>
      </c>
      <c r="G122" s="137">
        <v>8857.6642335766428</v>
      </c>
      <c r="H122" s="137">
        <v>8612.5304136253035</v>
      </c>
      <c r="I122" s="137">
        <v>9014.9635036496366</v>
      </c>
      <c r="J122" s="137">
        <v>8839.2944038929436</v>
      </c>
      <c r="K122" s="137">
        <v>7664.6223065693439</v>
      </c>
      <c r="L122" s="137">
        <v>7121.0664024390253</v>
      </c>
      <c r="M122" s="137">
        <v>6468.9024390243894</v>
      </c>
      <c r="N122" s="137">
        <v>6613.1386861313867</v>
      </c>
      <c r="O122" s="137">
        <v>7010.9489051094897</v>
      </c>
      <c r="P122" s="137">
        <v>6219.3430656934306</v>
      </c>
      <c r="Q122" s="137">
        <v>6320.2018257865129</v>
      </c>
      <c r="R122" s="137">
        <v>6640.6217817146289</v>
      </c>
      <c r="S122" s="137">
        <v>6654.3115396621088</v>
      </c>
      <c r="T122" s="137">
        <v>6626.6597485943694</v>
      </c>
      <c r="U122" s="137">
        <v>6556.2897764052495</v>
      </c>
      <c r="V122" s="137">
        <v>6588.1493488391834</v>
      </c>
    </row>
    <row r="123" spans="1:22" s="113" customFormat="1" x14ac:dyDescent="0.3">
      <c r="A123" s="115" t="s">
        <v>153</v>
      </c>
      <c r="B123" s="115" t="s">
        <v>153</v>
      </c>
      <c r="C123" s="115" t="s">
        <v>154</v>
      </c>
      <c r="D123" s="138">
        <v>5636.8613138686133</v>
      </c>
      <c r="E123" s="138">
        <v>5415.936739659367</v>
      </c>
      <c r="F123" s="138">
        <v>5123.2360097323608</v>
      </c>
      <c r="G123" s="138">
        <v>5155.3527980535282</v>
      </c>
      <c r="H123" s="138">
        <v>5328.3454987834548</v>
      </c>
      <c r="I123" s="138">
        <v>5409.1240875912417</v>
      </c>
      <c r="J123" s="138">
        <v>5457.6642335766428</v>
      </c>
      <c r="K123" s="138">
        <v>5270.8350000000009</v>
      </c>
      <c r="L123" s="138">
        <v>5452.944504878049</v>
      </c>
      <c r="M123" s="138">
        <v>5055.9756097560976</v>
      </c>
      <c r="N123" s="138">
        <v>4912.7737226277377</v>
      </c>
      <c r="O123" s="138">
        <v>4508.1508515815085</v>
      </c>
      <c r="P123" s="138">
        <v>3916.9099756690998</v>
      </c>
      <c r="Q123" s="138">
        <v>4148.4097110427383</v>
      </c>
      <c r="R123" s="138">
        <v>4374.1070550000004</v>
      </c>
      <c r="S123" s="138">
        <v>4320.6739122514828</v>
      </c>
      <c r="T123" s="138">
        <v>4302.0135181514852</v>
      </c>
      <c r="U123" s="138">
        <v>4315.9261933018934</v>
      </c>
      <c r="V123" s="138">
        <v>4331.8951675914868</v>
      </c>
    </row>
    <row r="124" spans="1:22" s="113" customFormat="1" x14ac:dyDescent="0.3">
      <c r="A124" s="116" t="s">
        <v>152</v>
      </c>
      <c r="B124" s="116" t="s">
        <v>154</v>
      </c>
      <c r="C124" s="116" t="s">
        <v>155</v>
      </c>
      <c r="D124" s="139">
        <v>0</v>
      </c>
      <c r="E124" s="139">
        <v>0</v>
      </c>
      <c r="F124" s="139">
        <v>0</v>
      </c>
      <c r="G124" s="139">
        <v>0</v>
      </c>
      <c r="H124" s="139">
        <v>0</v>
      </c>
      <c r="I124" s="139">
        <v>0</v>
      </c>
      <c r="J124" s="139">
        <v>0</v>
      </c>
      <c r="K124" s="139">
        <v>0</v>
      </c>
      <c r="L124" s="139">
        <v>0</v>
      </c>
      <c r="M124" s="139">
        <v>0</v>
      </c>
      <c r="N124" s="139">
        <v>0</v>
      </c>
      <c r="O124" s="139">
        <v>0</v>
      </c>
      <c r="P124" s="139">
        <v>0</v>
      </c>
      <c r="Q124" s="139">
        <v>0</v>
      </c>
      <c r="R124" s="139">
        <v>0</v>
      </c>
      <c r="S124" s="139">
        <v>0</v>
      </c>
      <c r="T124" s="139">
        <v>0</v>
      </c>
      <c r="U124" s="139">
        <v>0</v>
      </c>
      <c r="V124" s="139">
        <v>0</v>
      </c>
    </row>
    <row r="125" spans="1:22" s="113" customFormat="1" x14ac:dyDescent="0.3">
      <c r="A125" s="116" t="s">
        <v>152</v>
      </c>
      <c r="B125" s="116" t="s">
        <v>154</v>
      </c>
      <c r="C125" s="116" t="s">
        <v>156</v>
      </c>
      <c r="D125" s="139">
        <v>0</v>
      </c>
      <c r="E125" s="139">
        <v>0</v>
      </c>
      <c r="F125" s="139">
        <v>0</v>
      </c>
      <c r="G125" s="139">
        <v>0</v>
      </c>
      <c r="H125" s="139">
        <v>0</v>
      </c>
      <c r="I125" s="139">
        <v>0</v>
      </c>
      <c r="J125" s="139">
        <v>0</v>
      </c>
      <c r="K125" s="139">
        <v>0</v>
      </c>
      <c r="L125" s="139">
        <v>0</v>
      </c>
      <c r="M125" s="139">
        <v>0</v>
      </c>
      <c r="N125" s="139">
        <v>0</v>
      </c>
      <c r="O125" s="139">
        <v>0</v>
      </c>
      <c r="P125" s="139">
        <v>0</v>
      </c>
      <c r="Q125" s="139">
        <v>0</v>
      </c>
      <c r="R125" s="139">
        <v>0</v>
      </c>
      <c r="S125" s="139">
        <v>0</v>
      </c>
      <c r="T125" s="139">
        <v>0</v>
      </c>
      <c r="U125" s="139">
        <v>0</v>
      </c>
      <c r="V125" s="139">
        <v>0</v>
      </c>
    </row>
    <row r="126" spans="1:22" s="113" customFormat="1" x14ac:dyDescent="0.3">
      <c r="A126" s="116" t="s">
        <v>152</v>
      </c>
      <c r="B126" s="116" t="s">
        <v>154</v>
      </c>
      <c r="C126" s="116" t="s">
        <v>157</v>
      </c>
      <c r="D126" s="139">
        <v>0</v>
      </c>
      <c r="E126" s="139">
        <v>0</v>
      </c>
      <c r="F126" s="139">
        <v>0</v>
      </c>
      <c r="G126" s="139">
        <v>0</v>
      </c>
      <c r="H126" s="139">
        <v>0</v>
      </c>
      <c r="I126" s="139">
        <v>0</v>
      </c>
      <c r="J126" s="139">
        <v>0</v>
      </c>
      <c r="K126" s="139">
        <v>0</v>
      </c>
      <c r="L126" s="139">
        <v>0</v>
      </c>
      <c r="M126" s="139">
        <v>0</v>
      </c>
      <c r="N126" s="139">
        <v>0</v>
      </c>
      <c r="O126" s="139">
        <v>0</v>
      </c>
      <c r="P126" s="139">
        <v>0</v>
      </c>
      <c r="Q126" s="139">
        <v>0</v>
      </c>
      <c r="R126" s="139">
        <v>0</v>
      </c>
      <c r="S126" s="139">
        <v>0</v>
      </c>
      <c r="T126" s="139">
        <v>0</v>
      </c>
      <c r="U126" s="139">
        <v>0</v>
      </c>
      <c r="V126" s="139">
        <v>0</v>
      </c>
    </row>
    <row r="127" spans="1:22" s="113" customFormat="1" x14ac:dyDescent="0.3">
      <c r="A127" s="116" t="s">
        <v>152</v>
      </c>
      <c r="B127" s="116" t="s">
        <v>154</v>
      </c>
      <c r="C127" s="116" t="s">
        <v>158</v>
      </c>
      <c r="D127" s="139">
        <v>0</v>
      </c>
      <c r="E127" s="139">
        <v>0</v>
      </c>
      <c r="F127" s="139">
        <v>0</v>
      </c>
      <c r="G127" s="139">
        <v>0</v>
      </c>
      <c r="H127" s="139">
        <v>0</v>
      </c>
      <c r="I127" s="139">
        <v>0</v>
      </c>
      <c r="J127" s="139">
        <v>0</v>
      </c>
      <c r="K127" s="139">
        <v>0</v>
      </c>
      <c r="L127" s="139">
        <v>0</v>
      </c>
      <c r="M127" s="139">
        <v>0</v>
      </c>
      <c r="N127" s="139">
        <v>0</v>
      </c>
      <c r="O127" s="139">
        <v>0</v>
      </c>
      <c r="P127" s="139">
        <v>0</v>
      </c>
      <c r="Q127" s="139">
        <v>0</v>
      </c>
      <c r="R127" s="139">
        <v>0</v>
      </c>
      <c r="S127" s="139">
        <v>0</v>
      </c>
      <c r="T127" s="139">
        <v>0</v>
      </c>
      <c r="U127" s="139">
        <v>0</v>
      </c>
      <c r="V127" s="139">
        <v>0</v>
      </c>
    </row>
    <row r="128" spans="1:22" s="113" customFormat="1" x14ac:dyDescent="0.3">
      <c r="A128" s="116" t="s">
        <v>152</v>
      </c>
      <c r="B128" s="116" t="s">
        <v>154</v>
      </c>
      <c r="C128" s="116" t="s">
        <v>159</v>
      </c>
      <c r="D128" s="139">
        <v>0</v>
      </c>
      <c r="E128" s="139">
        <v>0</v>
      </c>
      <c r="F128" s="139">
        <v>0</v>
      </c>
      <c r="G128" s="139">
        <v>0</v>
      </c>
      <c r="H128" s="139">
        <v>0</v>
      </c>
      <c r="I128" s="139">
        <v>0</v>
      </c>
      <c r="J128" s="139">
        <v>0</v>
      </c>
      <c r="K128" s="139">
        <v>0</v>
      </c>
      <c r="L128" s="139">
        <v>0</v>
      </c>
      <c r="M128" s="139">
        <v>0</v>
      </c>
      <c r="N128" s="139">
        <v>0</v>
      </c>
      <c r="O128" s="139">
        <v>0</v>
      </c>
      <c r="P128" s="139">
        <v>0</v>
      </c>
      <c r="Q128" s="139">
        <v>0</v>
      </c>
      <c r="R128" s="139">
        <v>0</v>
      </c>
      <c r="S128" s="139">
        <v>0</v>
      </c>
      <c r="T128" s="139">
        <v>0</v>
      </c>
      <c r="U128" s="139">
        <v>0</v>
      </c>
      <c r="V128" s="139">
        <v>0</v>
      </c>
    </row>
    <row r="129" spans="1:22" s="113" customFormat="1" x14ac:dyDescent="0.3">
      <c r="A129" s="116" t="s">
        <v>152</v>
      </c>
      <c r="B129" s="116" t="s">
        <v>154</v>
      </c>
      <c r="C129" s="116" t="s">
        <v>160</v>
      </c>
      <c r="D129" s="139">
        <v>0</v>
      </c>
      <c r="E129" s="139">
        <v>0</v>
      </c>
      <c r="F129" s="139">
        <v>0</v>
      </c>
      <c r="G129" s="139">
        <v>0</v>
      </c>
      <c r="H129" s="139">
        <v>0</v>
      </c>
      <c r="I129" s="139">
        <v>0</v>
      </c>
      <c r="J129" s="139">
        <v>0</v>
      </c>
      <c r="K129" s="139">
        <v>0</v>
      </c>
      <c r="L129" s="139">
        <v>0</v>
      </c>
      <c r="M129" s="139">
        <v>0</v>
      </c>
      <c r="N129" s="139">
        <v>0</v>
      </c>
      <c r="O129" s="139">
        <v>0</v>
      </c>
      <c r="P129" s="139">
        <v>0</v>
      </c>
      <c r="Q129" s="139">
        <v>0</v>
      </c>
      <c r="R129" s="139">
        <v>0</v>
      </c>
      <c r="S129" s="139">
        <v>0</v>
      </c>
      <c r="T129" s="139">
        <v>0</v>
      </c>
      <c r="U129" s="139">
        <v>0</v>
      </c>
      <c r="V129" s="139">
        <v>0</v>
      </c>
    </row>
    <row r="130" spans="1:22" s="113" customFormat="1" x14ac:dyDescent="0.3">
      <c r="A130" s="116" t="s">
        <v>152</v>
      </c>
      <c r="B130" s="116" t="s">
        <v>154</v>
      </c>
      <c r="C130" s="116" t="s">
        <v>161</v>
      </c>
      <c r="D130" s="139">
        <v>0</v>
      </c>
      <c r="E130" s="139">
        <v>0</v>
      </c>
      <c r="F130" s="139">
        <v>0</v>
      </c>
      <c r="G130" s="139">
        <v>0</v>
      </c>
      <c r="H130" s="139">
        <v>0</v>
      </c>
      <c r="I130" s="139">
        <v>0</v>
      </c>
      <c r="J130" s="139">
        <v>0</v>
      </c>
      <c r="K130" s="139">
        <v>0</v>
      </c>
      <c r="L130" s="139">
        <v>0</v>
      </c>
      <c r="M130" s="139">
        <v>0</v>
      </c>
      <c r="N130" s="139">
        <v>0</v>
      </c>
      <c r="O130" s="139">
        <v>0</v>
      </c>
      <c r="P130" s="139">
        <v>0</v>
      </c>
      <c r="Q130" s="139">
        <v>0</v>
      </c>
      <c r="R130" s="139">
        <v>0</v>
      </c>
      <c r="S130" s="139">
        <v>0</v>
      </c>
      <c r="T130" s="139">
        <v>0</v>
      </c>
      <c r="U130" s="139">
        <v>0</v>
      </c>
      <c r="V130" s="139">
        <v>0</v>
      </c>
    </row>
    <row r="131" spans="1:22" s="113" customFormat="1" x14ac:dyDescent="0.3">
      <c r="A131" s="116" t="s">
        <v>152</v>
      </c>
      <c r="B131" s="116" t="s">
        <v>154</v>
      </c>
      <c r="C131" s="116" t="s">
        <v>162</v>
      </c>
      <c r="D131" s="139">
        <v>5636.8613138686133</v>
      </c>
      <c r="E131" s="139">
        <v>5415.936739659367</v>
      </c>
      <c r="F131" s="139">
        <v>5123.2360097323608</v>
      </c>
      <c r="G131" s="139">
        <v>5155.3527980535282</v>
      </c>
      <c r="H131" s="139">
        <v>5328.3454987834548</v>
      </c>
      <c r="I131" s="139">
        <v>5409.1240875912417</v>
      </c>
      <c r="J131" s="139">
        <v>5457.6642335766428</v>
      </c>
      <c r="K131" s="139">
        <v>5270.8350000000009</v>
      </c>
      <c r="L131" s="139">
        <v>5452.944504878049</v>
      </c>
      <c r="M131" s="139">
        <v>5055.9756097560976</v>
      </c>
      <c r="N131" s="139">
        <v>4912.7737226277377</v>
      </c>
      <c r="O131" s="139">
        <v>4508.1508515815085</v>
      </c>
      <c r="P131" s="139">
        <v>3916.9099756690998</v>
      </c>
      <c r="Q131" s="139">
        <v>4148.4097110427383</v>
      </c>
      <c r="R131" s="139">
        <v>4374.1070550000004</v>
      </c>
      <c r="S131" s="139">
        <v>4320.6739122514828</v>
      </c>
      <c r="T131" s="139">
        <v>4302.0135181514852</v>
      </c>
      <c r="U131" s="139">
        <v>4315.9261933018934</v>
      </c>
      <c r="V131" s="139">
        <v>4331.8951675914868</v>
      </c>
    </row>
    <row r="132" spans="1:22" s="113" customFormat="1" x14ac:dyDescent="0.3">
      <c r="A132" s="115" t="s">
        <v>163</v>
      </c>
      <c r="B132" s="115" t="s">
        <v>163</v>
      </c>
      <c r="C132" s="115" t="s">
        <v>164</v>
      </c>
      <c r="D132" s="138">
        <v>867.39659367396598</v>
      </c>
      <c r="E132" s="138">
        <v>939.90267639902686</v>
      </c>
      <c r="F132" s="138">
        <v>923.72262773722628</v>
      </c>
      <c r="G132" s="138">
        <v>878.22384428223847</v>
      </c>
      <c r="H132" s="138">
        <v>566.18004866180047</v>
      </c>
      <c r="I132" s="138">
        <v>532.96836982968375</v>
      </c>
      <c r="J132" s="138">
        <v>492.45742092457425</v>
      </c>
      <c r="K132" s="138">
        <v>151.60000000000002</v>
      </c>
      <c r="L132" s="138">
        <v>0</v>
      </c>
      <c r="M132" s="138">
        <v>147.19512195121953</v>
      </c>
      <c r="N132" s="138">
        <v>243.43065693430657</v>
      </c>
      <c r="O132" s="138">
        <v>277.73722627737232</v>
      </c>
      <c r="P132" s="138">
        <v>206.20437956204381</v>
      </c>
      <c r="Q132" s="138">
        <v>271.13046379802512</v>
      </c>
      <c r="R132" s="138">
        <v>291.95042745400252</v>
      </c>
      <c r="S132" s="138">
        <v>293.60376768774091</v>
      </c>
      <c r="T132" s="138">
        <v>282.74116206236971</v>
      </c>
      <c r="U132" s="138">
        <v>308.30088289617629</v>
      </c>
      <c r="V132" s="138">
        <v>317.86047567673103</v>
      </c>
    </row>
    <row r="133" spans="1:22" s="113" customFormat="1" x14ac:dyDescent="0.3">
      <c r="A133" s="116" t="s">
        <v>152</v>
      </c>
      <c r="B133" s="116" t="s">
        <v>164</v>
      </c>
      <c r="C133" s="116" t="s">
        <v>165</v>
      </c>
      <c r="D133" s="139">
        <v>0</v>
      </c>
      <c r="E133" s="139">
        <v>0</v>
      </c>
      <c r="F133" s="139">
        <v>0</v>
      </c>
      <c r="G133" s="139">
        <v>0</v>
      </c>
      <c r="H133" s="139">
        <v>0</v>
      </c>
      <c r="I133" s="139">
        <v>0</v>
      </c>
      <c r="J133" s="139">
        <v>0</v>
      </c>
      <c r="K133" s="139">
        <v>0</v>
      </c>
      <c r="L133" s="139">
        <v>0</v>
      </c>
      <c r="M133" s="139">
        <v>0</v>
      </c>
      <c r="N133" s="139">
        <v>0</v>
      </c>
      <c r="O133" s="139">
        <v>0</v>
      </c>
      <c r="P133" s="139">
        <v>0</v>
      </c>
      <c r="Q133" s="139">
        <v>0</v>
      </c>
      <c r="R133" s="139">
        <v>0</v>
      </c>
      <c r="S133" s="139">
        <v>0</v>
      </c>
      <c r="T133" s="139">
        <v>0</v>
      </c>
      <c r="U133" s="139">
        <v>0</v>
      </c>
      <c r="V133" s="139">
        <v>0</v>
      </c>
    </row>
    <row r="134" spans="1:22" s="113" customFormat="1" x14ac:dyDescent="0.3">
      <c r="A134" s="116" t="s">
        <v>152</v>
      </c>
      <c r="B134" s="116" t="s">
        <v>164</v>
      </c>
      <c r="C134" s="116" t="s">
        <v>166</v>
      </c>
      <c r="D134" s="139">
        <v>0</v>
      </c>
      <c r="E134" s="139">
        <v>0</v>
      </c>
      <c r="F134" s="139">
        <v>0</v>
      </c>
      <c r="G134" s="139">
        <v>0</v>
      </c>
      <c r="H134" s="139">
        <v>0</v>
      </c>
      <c r="I134" s="139">
        <v>0</v>
      </c>
      <c r="J134" s="139">
        <v>0</v>
      </c>
      <c r="K134" s="139">
        <v>0</v>
      </c>
      <c r="L134" s="139">
        <v>0</v>
      </c>
      <c r="M134" s="139">
        <v>0</v>
      </c>
      <c r="N134" s="139">
        <v>0</v>
      </c>
      <c r="O134" s="139">
        <v>0</v>
      </c>
      <c r="P134" s="139">
        <v>0</v>
      </c>
      <c r="Q134" s="139">
        <v>0</v>
      </c>
      <c r="R134" s="139">
        <v>0</v>
      </c>
      <c r="S134" s="139">
        <v>0</v>
      </c>
      <c r="T134" s="139">
        <v>0</v>
      </c>
      <c r="U134" s="139">
        <v>0</v>
      </c>
      <c r="V134" s="139">
        <v>0</v>
      </c>
    </row>
    <row r="135" spans="1:22" s="113" customFormat="1" x14ac:dyDescent="0.3">
      <c r="A135" s="116" t="s">
        <v>152</v>
      </c>
      <c r="B135" s="116" t="s">
        <v>164</v>
      </c>
      <c r="C135" s="116" t="s">
        <v>167</v>
      </c>
      <c r="D135" s="139">
        <v>0</v>
      </c>
      <c r="E135" s="139">
        <v>0</v>
      </c>
      <c r="F135" s="139">
        <v>0</v>
      </c>
      <c r="G135" s="139">
        <v>0</v>
      </c>
      <c r="H135" s="139">
        <v>0</v>
      </c>
      <c r="I135" s="139">
        <v>0</v>
      </c>
      <c r="J135" s="139">
        <v>0</v>
      </c>
      <c r="K135" s="139">
        <v>0</v>
      </c>
      <c r="L135" s="139">
        <v>0</v>
      </c>
      <c r="M135" s="139">
        <v>0</v>
      </c>
      <c r="N135" s="139">
        <v>0</v>
      </c>
      <c r="O135" s="139">
        <v>0</v>
      </c>
      <c r="P135" s="139">
        <v>0</v>
      </c>
      <c r="Q135" s="139">
        <v>0</v>
      </c>
      <c r="R135" s="139">
        <v>0</v>
      </c>
      <c r="S135" s="139">
        <v>0</v>
      </c>
      <c r="T135" s="139">
        <v>0</v>
      </c>
      <c r="U135" s="139">
        <v>0</v>
      </c>
      <c r="V135" s="139">
        <v>0</v>
      </c>
    </row>
    <row r="136" spans="1:22" s="113" customFormat="1" x14ac:dyDescent="0.3">
      <c r="A136" s="116" t="s">
        <v>152</v>
      </c>
      <c r="B136" s="116" t="s">
        <v>164</v>
      </c>
      <c r="C136" s="116" t="s">
        <v>168</v>
      </c>
      <c r="D136" s="139">
        <v>0</v>
      </c>
      <c r="E136" s="139">
        <v>0</v>
      </c>
      <c r="F136" s="139">
        <v>0</v>
      </c>
      <c r="G136" s="139">
        <v>0</v>
      </c>
      <c r="H136" s="139">
        <v>0</v>
      </c>
      <c r="I136" s="139">
        <v>0</v>
      </c>
      <c r="J136" s="139">
        <v>0</v>
      </c>
      <c r="K136" s="139">
        <v>0</v>
      </c>
      <c r="L136" s="139">
        <v>0</v>
      </c>
      <c r="M136" s="139">
        <v>0</v>
      </c>
      <c r="N136" s="139">
        <v>0</v>
      </c>
      <c r="O136" s="139">
        <v>0</v>
      </c>
      <c r="P136" s="139">
        <v>0</v>
      </c>
      <c r="Q136" s="139">
        <v>0</v>
      </c>
      <c r="R136" s="139">
        <v>0</v>
      </c>
      <c r="S136" s="139">
        <v>0</v>
      </c>
      <c r="T136" s="139">
        <v>0</v>
      </c>
      <c r="U136" s="139">
        <v>0</v>
      </c>
      <c r="V136" s="139">
        <v>0</v>
      </c>
    </row>
    <row r="137" spans="1:22" s="113" customFormat="1" x14ac:dyDescent="0.3">
      <c r="A137" s="116" t="s">
        <v>152</v>
      </c>
      <c r="B137" s="116" t="s">
        <v>164</v>
      </c>
      <c r="C137" s="116" t="s">
        <v>169</v>
      </c>
      <c r="D137" s="139">
        <v>0</v>
      </c>
      <c r="E137" s="139">
        <v>0</v>
      </c>
      <c r="F137" s="139">
        <v>0</v>
      </c>
      <c r="G137" s="139">
        <v>0</v>
      </c>
      <c r="H137" s="139">
        <v>0</v>
      </c>
      <c r="I137" s="139">
        <v>0</v>
      </c>
      <c r="J137" s="139">
        <v>0</v>
      </c>
      <c r="K137" s="139">
        <v>0</v>
      </c>
      <c r="L137" s="139">
        <v>0</v>
      </c>
      <c r="M137" s="139">
        <v>0</v>
      </c>
      <c r="N137" s="139">
        <v>0</v>
      </c>
      <c r="O137" s="139">
        <v>0</v>
      </c>
      <c r="P137" s="139">
        <v>0</v>
      </c>
      <c r="Q137" s="139">
        <v>0</v>
      </c>
      <c r="R137" s="139">
        <v>0</v>
      </c>
      <c r="S137" s="139">
        <v>0</v>
      </c>
      <c r="T137" s="139">
        <v>0</v>
      </c>
      <c r="U137" s="139">
        <v>0</v>
      </c>
      <c r="V137" s="139">
        <v>0</v>
      </c>
    </row>
    <row r="138" spans="1:22" s="113" customFormat="1" x14ac:dyDescent="0.3">
      <c r="A138" s="116" t="s">
        <v>152</v>
      </c>
      <c r="B138" s="116" t="s">
        <v>164</v>
      </c>
      <c r="C138" s="116" t="s">
        <v>170</v>
      </c>
      <c r="D138" s="139">
        <v>867.39659367396598</v>
      </c>
      <c r="E138" s="139">
        <v>939.90267639902686</v>
      </c>
      <c r="F138" s="139">
        <v>923.72262773722628</v>
      </c>
      <c r="G138" s="139">
        <v>878.22384428223847</v>
      </c>
      <c r="H138" s="139">
        <v>566.18004866180047</v>
      </c>
      <c r="I138" s="139">
        <v>532.96836982968375</v>
      </c>
      <c r="J138" s="139">
        <v>492.45742092457425</v>
      </c>
      <c r="K138" s="139">
        <v>151.60000000000002</v>
      </c>
      <c r="L138" s="139">
        <v>0</v>
      </c>
      <c r="M138" s="139">
        <v>147.19512195121953</v>
      </c>
      <c r="N138" s="139">
        <v>243.43065693430657</v>
      </c>
      <c r="O138" s="139">
        <v>277.73722627737232</v>
      </c>
      <c r="P138" s="139">
        <v>206.20437956204381</v>
      </c>
      <c r="Q138" s="139">
        <v>271.13046379802512</v>
      </c>
      <c r="R138" s="139">
        <v>291.95042745400252</v>
      </c>
      <c r="S138" s="139">
        <v>293.60376768774091</v>
      </c>
      <c r="T138" s="139">
        <v>282.74116206236971</v>
      </c>
      <c r="U138" s="139">
        <v>308.30088289617629</v>
      </c>
      <c r="V138" s="139">
        <v>317.86047567673103</v>
      </c>
    </row>
    <row r="139" spans="1:22" s="113" customFormat="1" x14ac:dyDescent="0.3">
      <c r="A139" s="116" t="s">
        <v>152</v>
      </c>
      <c r="B139" s="116" t="s">
        <v>164</v>
      </c>
      <c r="C139" s="116" t="s">
        <v>171</v>
      </c>
      <c r="D139" s="139">
        <v>0</v>
      </c>
      <c r="E139" s="139">
        <v>0</v>
      </c>
      <c r="F139" s="139">
        <v>0</v>
      </c>
      <c r="G139" s="139">
        <v>0</v>
      </c>
      <c r="H139" s="139">
        <v>0</v>
      </c>
      <c r="I139" s="139">
        <v>0</v>
      </c>
      <c r="J139" s="139">
        <v>0</v>
      </c>
      <c r="K139" s="139">
        <v>0</v>
      </c>
      <c r="L139" s="139">
        <v>0</v>
      </c>
      <c r="M139" s="139">
        <v>0</v>
      </c>
      <c r="N139" s="139">
        <v>0</v>
      </c>
      <c r="O139" s="139">
        <v>0</v>
      </c>
      <c r="P139" s="139">
        <v>0</v>
      </c>
      <c r="Q139" s="139">
        <v>0</v>
      </c>
      <c r="R139" s="139">
        <v>0</v>
      </c>
      <c r="S139" s="139">
        <v>0</v>
      </c>
      <c r="T139" s="139">
        <v>0</v>
      </c>
      <c r="U139" s="139">
        <v>0</v>
      </c>
      <c r="V139" s="139">
        <v>0</v>
      </c>
    </row>
    <row r="140" spans="1:22" s="113" customFormat="1" x14ac:dyDescent="0.3">
      <c r="A140" s="116" t="s">
        <v>152</v>
      </c>
      <c r="B140" s="116" t="s">
        <v>164</v>
      </c>
      <c r="C140" s="116" t="s">
        <v>172</v>
      </c>
      <c r="D140" s="139">
        <v>0</v>
      </c>
      <c r="E140" s="139">
        <v>0</v>
      </c>
      <c r="F140" s="139">
        <v>0</v>
      </c>
      <c r="G140" s="139">
        <v>0</v>
      </c>
      <c r="H140" s="139">
        <v>0</v>
      </c>
      <c r="I140" s="139">
        <v>0</v>
      </c>
      <c r="J140" s="139">
        <v>0</v>
      </c>
      <c r="K140" s="139">
        <v>0</v>
      </c>
      <c r="L140" s="139">
        <v>0</v>
      </c>
      <c r="M140" s="139">
        <v>0</v>
      </c>
      <c r="N140" s="139">
        <v>0</v>
      </c>
      <c r="O140" s="139">
        <v>0</v>
      </c>
      <c r="P140" s="139">
        <v>0</v>
      </c>
      <c r="Q140" s="139">
        <v>0</v>
      </c>
      <c r="R140" s="139">
        <v>0</v>
      </c>
      <c r="S140" s="139">
        <v>0</v>
      </c>
      <c r="T140" s="139">
        <v>0</v>
      </c>
      <c r="U140" s="139">
        <v>0</v>
      </c>
      <c r="V140" s="139">
        <v>0</v>
      </c>
    </row>
    <row r="141" spans="1:22" s="113" customFormat="1" x14ac:dyDescent="0.3">
      <c r="A141" s="115" t="s">
        <v>173</v>
      </c>
      <c r="B141" s="115" t="s">
        <v>173</v>
      </c>
      <c r="C141" s="115" t="s">
        <v>174</v>
      </c>
      <c r="D141" s="138">
        <v>3425.3041362530416</v>
      </c>
      <c r="E141" s="138">
        <v>3192.8223844282238</v>
      </c>
      <c r="F141" s="138">
        <v>3010.3406326034064</v>
      </c>
      <c r="G141" s="138">
        <v>2824.087591240876</v>
      </c>
      <c r="H141" s="138">
        <v>2718.0048661800488</v>
      </c>
      <c r="I141" s="138">
        <v>3072.8710462287104</v>
      </c>
      <c r="J141" s="138">
        <v>2889.1727493917278</v>
      </c>
      <c r="K141" s="138">
        <v>2242.1873065693435</v>
      </c>
      <c r="L141" s="138">
        <v>1668.1218975609756</v>
      </c>
      <c r="M141" s="138">
        <v>1265.7317073170732</v>
      </c>
      <c r="N141" s="138">
        <v>1456.9343065693429</v>
      </c>
      <c r="O141" s="138">
        <v>2225.0608272506083</v>
      </c>
      <c r="P141" s="138">
        <v>2096.2287104622874</v>
      </c>
      <c r="Q141" s="138">
        <v>1900.6616509457499</v>
      </c>
      <c r="R141" s="138">
        <v>1974.5642992606263</v>
      </c>
      <c r="S141" s="138">
        <v>2040.033859722884</v>
      </c>
      <c r="T141" s="138">
        <v>2041.9050683805158</v>
      </c>
      <c r="U141" s="138">
        <v>1932.0627002071788</v>
      </c>
      <c r="V141" s="138">
        <v>1938.3937055709659</v>
      </c>
    </row>
    <row r="142" spans="1:22" s="113" customFormat="1" x14ac:dyDescent="0.3">
      <c r="A142" s="116" t="s">
        <v>152</v>
      </c>
      <c r="B142" s="116" t="s">
        <v>174</v>
      </c>
      <c r="C142" s="116" t="s">
        <v>175</v>
      </c>
      <c r="D142" s="139">
        <v>758.39416058394158</v>
      </c>
      <c r="E142" s="139">
        <v>757.29927007299273</v>
      </c>
      <c r="F142" s="139">
        <v>734.18491484184915</v>
      </c>
      <c r="G142" s="139">
        <v>639.53771289537724</v>
      </c>
      <c r="H142" s="139">
        <v>604.25790754257912</v>
      </c>
      <c r="I142" s="139">
        <v>740.87591240875918</v>
      </c>
      <c r="J142" s="139">
        <v>857.54257907542581</v>
      </c>
      <c r="K142" s="139">
        <v>627.11900000000003</v>
      </c>
      <c r="L142" s="139">
        <v>739.56542926829263</v>
      </c>
      <c r="M142" s="139">
        <v>779.8780487804878</v>
      </c>
      <c r="N142" s="139">
        <v>587.46958637469584</v>
      </c>
      <c r="O142" s="139">
        <v>858.88077858880786</v>
      </c>
      <c r="P142" s="139">
        <v>747.32360097323601</v>
      </c>
      <c r="Q142" s="139">
        <v>769.74742717981565</v>
      </c>
      <c r="R142" s="139">
        <v>782.39774190813569</v>
      </c>
      <c r="S142" s="139">
        <v>792.82089726633035</v>
      </c>
      <c r="T142" s="139">
        <v>811.04780962698965</v>
      </c>
      <c r="U142" s="139">
        <v>822.58871278820698</v>
      </c>
      <c r="V142" s="139">
        <v>830.97144630415676</v>
      </c>
    </row>
    <row r="143" spans="1:22" s="113" customFormat="1" x14ac:dyDescent="0.3">
      <c r="A143" s="116" t="s">
        <v>152</v>
      </c>
      <c r="B143" s="116" t="s">
        <v>174</v>
      </c>
      <c r="C143" s="116" t="s">
        <v>176</v>
      </c>
      <c r="D143" s="139">
        <v>0</v>
      </c>
      <c r="E143" s="139">
        <v>0</v>
      </c>
      <c r="F143" s="139">
        <v>0</v>
      </c>
      <c r="G143" s="139">
        <v>0</v>
      </c>
      <c r="H143" s="139">
        <v>0</v>
      </c>
      <c r="I143" s="139">
        <v>0</v>
      </c>
      <c r="J143" s="139">
        <v>18.004866180048662</v>
      </c>
      <c r="K143" s="139">
        <v>156.93430656934308</v>
      </c>
      <c r="L143" s="139">
        <v>181.70731707317074</v>
      </c>
      <c r="M143" s="139">
        <v>0</v>
      </c>
      <c r="N143" s="139">
        <v>48.540145985401459</v>
      </c>
      <c r="O143" s="139">
        <v>203.89294403892944</v>
      </c>
      <c r="P143" s="139">
        <v>167.39659367396595</v>
      </c>
      <c r="Q143" s="139">
        <v>301.30094150005277</v>
      </c>
      <c r="R143" s="139">
        <v>245.82094148757889</v>
      </c>
      <c r="S143" s="139">
        <v>212.58094148942698</v>
      </c>
      <c r="T143" s="139">
        <v>171.70005170149793</v>
      </c>
      <c r="U143" s="139">
        <v>116.44094149543304</v>
      </c>
      <c r="V143" s="139">
        <v>101.94094149543287</v>
      </c>
    </row>
    <row r="144" spans="1:22" s="113" customFormat="1" x14ac:dyDescent="0.3">
      <c r="A144" s="116" t="s">
        <v>152</v>
      </c>
      <c r="B144" s="116" t="s">
        <v>174</v>
      </c>
      <c r="C144" s="116" t="s">
        <v>177</v>
      </c>
      <c r="D144" s="139">
        <v>1352.7980535279805</v>
      </c>
      <c r="E144" s="139">
        <v>1191.7274939172751</v>
      </c>
      <c r="F144" s="139">
        <v>1245.742092457421</v>
      </c>
      <c r="G144" s="139">
        <v>1060.0973236009734</v>
      </c>
      <c r="H144" s="139">
        <v>1258.7591240875913</v>
      </c>
      <c r="I144" s="139">
        <v>1212.5304136253042</v>
      </c>
      <c r="J144" s="139">
        <v>911.92214111922146</v>
      </c>
      <c r="K144" s="139">
        <v>892.28100000000006</v>
      </c>
      <c r="L144" s="139">
        <v>395.66368536585372</v>
      </c>
      <c r="M144" s="139">
        <v>147.3170731707317</v>
      </c>
      <c r="N144" s="139">
        <v>483.33333333333337</v>
      </c>
      <c r="O144" s="139">
        <v>732.96836982968375</v>
      </c>
      <c r="P144" s="139">
        <v>543.55231143552317</v>
      </c>
      <c r="Q144" s="139">
        <v>265.12273937214513</v>
      </c>
      <c r="R144" s="139">
        <v>469.45346247490016</v>
      </c>
      <c r="S144" s="139">
        <v>590.86107373246125</v>
      </c>
      <c r="T144" s="139">
        <v>664.43325490977816</v>
      </c>
      <c r="U144" s="139">
        <v>673.28556204767381</v>
      </c>
      <c r="V144" s="139">
        <v>713.50058188057267</v>
      </c>
    </row>
    <row r="145" spans="1:22" s="113" customFormat="1" x14ac:dyDescent="0.3">
      <c r="A145" s="116" t="s">
        <v>152</v>
      </c>
      <c r="B145" s="116" t="s">
        <v>174</v>
      </c>
      <c r="C145" s="116" t="s">
        <v>178</v>
      </c>
      <c r="D145" s="139">
        <v>0</v>
      </c>
      <c r="E145" s="139">
        <v>0</v>
      </c>
      <c r="F145" s="139">
        <v>0</v>
      </c>
      <c r="G145" s="139">
        <v>0</v>
      </c>
      <c r="H145" s="139">
        <v>0</v>
      </c>
      <c r="I145" s="139">
        <v>0</v>
      </c>
      <c r="J145" s="139">
        <v>0</v>
      </c>
      <c r="K145" s="139">
        <v>0</v>
      </c>
      <c r="L145" s="139">
        <v>0</v>
      </c>
      <c r="M145" s="139">
        <v>0</v>
      </c>
      <c r="N145" s="139">
        <v>0</v>
      </c>
      <c r="O145" s="139">
        <v>0</v>
      </c>
      <c r="P145" s="139">
        <v>0</v>
      </c>
      <c r="Q145" s="139">
        <v>0</v>
      </c>
      <c r="R145" s="139">
        <v>0</v>
      </c>
      <c r="S145" s="139">
        <v>0</v>
      </c>
      <c r="T145" s="139">
        <v>0</v>
      </c>
      <c r="U145" s="139">
        <v>0</v>
      </c>
      <c r="V145" s="139">
        <v>0</v>
      </c>
    </row>
    <row r="146" spans="1:22" s="113" customFormat="1" x14ac:dyDescent="0.3">
      <c r="A146" s="116" t="s">
        <v>152</v>
      </c>
      <c r="B146" s="116" t="s">
        <v>174</v>
      </c>
      <c r="C146" s="116" t="s">
        <v>179</v>
      </c>
      <c r="D146" s="139">
        <v>128.71046228710463</v>
      </c>
      <c r="E146" s="139">
        <v>96.350364963503665</v>
      </c>
      <c r="F146" s="139">
        <v>130.41362530413627</v>
      </c>
      <c r="G146" s="139">
        <v>114.23357664233578</v>
      </c>
      <c r="H146" s="139">
        <v>98.053527980535279</v>
      </c>
      <c r="I146" s="139">
        <v>99.635036496350381</v>
      </c>
      <c r="J146" s="139">
        <v>84.914841849148416</v>
      </c>
      <c r="K146" s="139">
        <v>101.10199999999999</v>
      </c>
      <c r="L146" s="139">
        <v>109.85929756097563</v>
      </c>
      <c r="M146" s="139">
        <v>98.41463414634147</v>
      </c>
      <c r="N146" s="139">
        <v>107.29927007299271</v>
      </c>
      <c r="O146" s="139">
        <v>129.80535279805355</v>
      </c>
      <c r="P146" s="139">
        <v>112.77372262773724</v>
      </c>
      <c r="Q146" s="139">
        <v>84.320373828832103</v>
      </c>
      <c r="R146" s="139">
        <v>90.195434014472468</v>
      </c>
      <c r="S146" s="139">
        <v>90.227427380609285</v>
      </c>
      <c r="T146" s="139">
        <v>87.369259447105122</v>
      </c>
      <c r="U146" s="139">
        <v>86.616826798529218</v>
      </c>
      <c r="V146" s="139">
        <v>85.112156673102334</v>
      </c>
    </row>
    <row r="147" spans="1:22" s="113" customFormat="1" x14ac:dyDescent="0.3">
      <c r="A147" s="116" t="s">
        <v>152</v>
      </c>
      <c r="B147" s="116" t="s">
        <v>174</v>
      </c>
      <c r="C147" s="116" t="s">
        <v>180</v>
      </c>
      <c r="D147" s="139">
        <v>0</v>
      </c>
      <c r="E147" s="139">
        <v>0</v>
      </c>
      <c r="F147" s="139">
        <v>0</v>
      </c>
      <c r="G147" s="139">
        <v>0</v>
      </c>
      <c r="H147" s="139">
        <v>0</v>
      </c>
      <c r="I147" s="139">
        <v>0</v>
      </c>
      <c r="J147" s="139">
        <v>0</v>
      </c>
      <c r="K147" s="139">
        <v>0</v>
      </c>
      <c r="L147" s="139">
        <v>0</v>
      </c>
      <c r="M147" s="139">
        <v>0</v>
      </c>
      <c r="N147" s="139">
        <v>0</v>
      </c>
      <c r="O147" s="139">
        <v>0</v>
      </c>
      <c r="P147" s="139">
        <v>0</v>
      </c>
      <c r="Q147" s="139">
        <v>0</v>
      </c>
      <c r="R147" s="139">
        <v>0</v>
      </c>
      <c r="S147" s="139">
        <v>0</v>
      </c>
      <c r="T147" s="139">
        <v>0</v>
      </c>
      <c r="U147" s="139">
        <v>0</v>
      </c>
      <c r="V147" s="139">
        <v>0</v>
      </c>
    </row>
    <row r="148" spans="1:22" s="113" customFormat="1" x14ac:dyDescent="0.3">
      <c r="A148" s="116" t="s">
        <v>152</v>
      </c>
      <c r="B148" s="116" t="s">
        <v>174</v>
      </c>
      <c r="C148" s="116" t="s">
        <v>181</v>
      </c>
      <c r="D148" s="139">
        <v>0</v>
      </c>
      <c r="E148" s="139">
        <v>0</v>
      </c>
      <c r="F148" s="139">
        <v>0</v>
      </c>
      <c r="G148" s="139">
        <v>0</v>
      </c>
      <c r="H148" s="139">
        <v>0</v>
      </c>
      <c r="I148" s="139">
        <v>0</v>
      </c>
      <c r="J148" s="139">
        <v>0</v>
      </c>
      <c r="K148" s="139">
        <v>0</v>
      </c>
      <c r="L148" s="139">
        <v>0</v>
      </c>
      <c r="M148" s="139">
        <v>0</v>
      </c>
      <c r="N148" s="139">
        <v>0</v>
      </c>
      <c r="O148" s="139">
        <v>0</v>
      </c>
      <c r="P148" s="139">
        <v>0</v>
      </c>
      <c r="Q148" s="139">
        <v>0</v>
      </c>
      <c r="R148" s="139">
        <v>0</v>
      </c>
      <c r="S148" s="139">
        <v>0</v>
      </c>
      <c r="T148" s="139">
        <v>0</v>
      </c>
      <c r="U148" s="139">
        <v>0</v>
      </c>
      <c r="V148" s="139">
        <v>0</v>
      </c>
    </row>
    <row r="149" spans="1:22" s="113" customFormat="1" x14ac:dyDescent="0.3">
      <c r="A149" s="116" t="s">
        <v>152</v>
      </c>
      <c r="B149" s="116" t="s">
        <v>174</v>
      </c>
      <c r="C149" s="116" t="s">
        <v>182</v>
      </c>
      <c r="D149" s="139">
        <v>0</v>
      </c>
      <c r="E149" s="139">
        <v>0</v>
      </c>
      <c r="F149" s="139">
        <v>0</v>
      </c>
      <c r="G149" s="139">
        <v>0</v>
      </c>
      <c r="H149" s="139">
        <v>0</v>
      </c>
      <c r="I149" s="139">
        <v>0</v>
      </c>
      <c r="J149" s="139">
        <v>0</v>
      </c>
      <c r="K149" s="139">
        <v>0</v>
      </c>
      <c r="L149" s="139">
        <v>0</v>
      </c>
      <c r="M149" s="139">
        <v>0</v>
      </c>
      <c r="N149" s="139">
        <v>0</v>
      </c>
      <c r="O149" s="139">
        <v>0</v>
      </c>
      <c r="P149" s="139">
        <v>0</v>
      </c>
      <c r="Q149" s="139">
        <v>0</v>
      </c>
      <c r="R149" s="139">
        <v>0</v>
      </c>
      <c r="S149" s="139">
        <v>0</v>
      </c>
      <c r="T149" s="139">
        <v>0</v>
      </c>
      <c r="U149" s="139">
        <v>0</v>
      </c>
      <c r="V149" s="139">
        <v>0</v>
      </c>
    </row>
    <row r="150" spans="1:22" s="113" customFormat="1" x14ac:dyDescent="0.3">
      <c r="A150" s="116" t="s">
        <v>152</v>
      </c>
      <c r="B150" s="116" t="s">
        <v>174</v>
      </c>
      <c r="C150" s="116" t="s">
        <v>183</v>
      </c>
      <c r="D150" s="139">
        <v>0</v>
      </c>
      <c r="E150" s="139">
        <v>0</v>
      </c>
      <c r="F150" s="139">
        <v>0</v>
      </c>
      <c r="G150" s="139">
        <v>0</v>
      </c>
      <c r="H150" s="139">
        <v>0</v>
      </c>
      <c r="I150" s="139">
        <v>0</v>
      </c>
      <c r="J150" s="139">
        <v>0</v>
      </c>
      <c r="K150" s="139">
        <v>0</v>
      </c>
      <c r="L150" s="139">
        <v>0</v>
      </c>
      <c r="M150" s="139">
        <v>0</v>
      </c>
      <c r="N150" s="139">
        <v>0</v>
      </c>
      <c r="O150" s="139">
        <v>0</v>
      </c>
      <c r="P150" s="139">
        <v>0</v>
      </c>
      <c r="Q150" s="139">
        <v>0</v>
      </c>
      <c r="R150" s="139">
        <v>0</v>
      </c>
      <c r="S150" s="139">
        <v>0</v>
      </c>
      <c r="T150" s="139">
        <v>0</v>
      </c>
      <c r="U150" s="139">
        <v>0</v>
      </c>
      <c r="V150" s="139">
        <v>0</v>
      </c>
    </row>
    <row r="151" spans="1:22" s="113" customFormat="1" x14ac:dyDescent="0.3">
      <c r="A151" s="116" t="s">
        <v>152</v>
      </c>
      <c r="B151" s="116" t="s">
        <v>174</v>
      </c>
      <c r="C151" s="116" t="s">
        <v>184</v>
      </c>
      <c r="D151" s="139">
        <v>14.841849148418492</v>
      </c>
      <c r="E151" s="139">
        <v>14.111922141119221</v>
      </c>
      <c r="F151" s="139">
        <v>14.841849148418492</v>
      </c>
      <c r="G151" s="139">
        <v>14.720194647201946</v>
      </c>
      <c r="H151" s="139">
        <v>15.693430656934307</v>
      </c>
      <c r="I151" s="139">
        <v>13.260340632603407</v>
      </c>
      <c r="J151" s="139">
        <v>14.841849148418492</v>
      </c>
      <c r="K151" s="139">
        <v>15.200000000000001</v>
      </c>
      <c r="L151" s="139">
        <v>14.635609756097562</v>
      </c>
      <c r="M151" s="139">
        <v>13.29268292682927</v>
      </c>
      <c r="N151" s="139">
        <v>13.746958637469588</v>
      </c>
      <c r="O151" s="139">
        <v>14.720194647201946</v>
      </c>
      <c r="P151" s="139">
        <v>14.111922141119221</v>
      </c>
      <c r="Q151" s="139">
        <v>14.63617237397354</v>
      </c>
      <c r="R151" s="139">
        <v>14.93035200421312</v>
      </c>
      <c r="S151" s="139">
        <v>14.930359035214092</v>
      </c>
      <c r="T151" s="139">
        <v>15.812341326414233</v>
      </c>
      <c r="U151" s="139">
        <v>15.811997191349223</v>
      </c>
      <c r="V151" s="139">
        <v>15.81209277889986</v>
      </c>
    </row>
    <row r="152" spans="1:22" s="113" customFormat="1" x14ac:dyDescent="0.3">
      <c r="A152" s="116" t="s">
        <v>152</v>
      </c>
      <c r="B152" s="116" t="s">
        <v>174</v>
      </c>
      <c r="C152" s="116" t="s">
        <v>185</v>
      </c>
      <c r="D152" s="139">
        <v>0</v>
      </c>
      <c r="E152" s="139">
        <v>0</v>
      </c>
      <c r="F152" s="139">
        <v>0</v>
      </c>
      <c r="G152" s="139">
        <v>0</v>
      </c>
      <c r="H152" s="139">
        <v>0</v>
      </c>
      <c r="I152" s="139">
        <v>0</v>
      </c>
      <c r="J152" s="139">
        <v>0</v>
      </c>
      <c r="K152" s="139">
        <v>0</v>
      </c>
      <c r="L152" s="139">
        <v>0</v>
      </c>
      <c r="M152" s="139">
        <v>0</v>
      </c>
      <c r="N152" s="139">
        <v>0</v>
      </c>
      <c r="O152" s="139">
        <v>0</v>
      </c>
      <c r="P152" s="139">
        <v>0</v>
      </c>
      <c r="Q152" s="139">
        <v>0</v>
      </c>
      <c r="R152" s="139">
        <v>0</v>
      </c>
      <c r="S152" s="139">
        <v>0</v>
      </c>
      <c r="T152" s="139">
        <v>0</v>
      </c>
      <c r="U152" s="139">
        <v>0</v>
      </c>
      <c r="V152" s="139">
        <v>0</v>
      </c>
    </row>
    <row r="153" spans="1:22" s="113" customFormat="1" x14ac:dyDescent="0.3">
      <c r="A153" s="116" t="s">
        <v>152</v>
      </c>
      <c r="B153" s="116" t="s">
        <v>174</v>
      </c>
      <c r="C153" s="116" t="s">
        <v>186</v>
      </c>
      <c r="D153" s="139">
        <v>0</v>
      </c>
      <c r="E153" s="139">
        <v>0</v>
      </c>
      <c r="F153" s="139">
        <v>0</v>
      </c>
      <c r="G153" s="139">
        <v>0</v>
      </c>
      <c r="H153" s="139">
        <v>0</v>
      </c>
      <c r="I153" s="139">
        <v>0</v>
      </c>
      <c r="J153" s="139">
        <v>0</v>
      </c>
      <c r="K153" s="139">
        <v>0</v>
      </c>
      <c r="L153" s="139">
        <v>0</v>
      </c>
      <c r="M153" s="139">
        <v>0</v>
      </c>
      <c r="N153" s="139">
        <v>0</v>
      </c>
      <c r="O153" s="139">
        <v>0</v>
      </c>
      <c r="P153" s="139">
        <v>0</v>
      </c>
      <c r="Q153" s="139">
        <v>0</v>
      </c>
      <c r="R153" s="139">
        <v>0</v>
      </c>
      <c r="S153" s="139">
        <v>0</v>
      </c>
      <c r="T153" s="139">
        <v>0</v>
      </c>
      <c r="U153" s="139">
        <v>0</v>
      </c>
      <c r="V153" s="139">
        <v>0</v>
      </c>
    </row>
    <row r="154" spans="1:22" s="113" customFormat="1" x14ac:dyDescent="0.3">
      <c r="A154" s="116" t="s">
        <v>152</v>
      </c>
      <c r="B154" s="116" t="s">
        <v>174</v>
      </c>
      <c r="C154" s="116" t="s">
        <v>187</v>
      </c>
      <c r="D154" s="139">
        <v>1170.5596107055962</v>
      </c>
      <c r="E154" s="139">
        <v>1133.3333333333335</v>
      </c>
      <c r="F154" s="139">
        <v>885.15815085158158</v>
      </c>
      <c r="G154" s="139">
        <v>995.4987834549878</v>
      </c>
      <c r="H154" s="139">
        <v>741.2408759124088</v>
      </c>
      <c r="I154" s="139">
        <v>1006.5693430656935</v>
      </c>
      <c r="J154" s="139">
        <v>1001.9464720194647</v>
      </c>
      <c r="K154" s="139">
        <v>449.55099999999999</v>
      </c>
      <c r="L154" s="139">
        <v>226.69055853658537</v>
      </c>
      <c r="M154" s="139">
        <v>226.82926829268294</v>
      </c>
      <c r="N154" s="139">
        <v>216.54501216545015</v>
      </c>
      <c r="O154" s="139">
        <v>284.79318734793191</v>
      </c>
      <c r="P154" s="139">
        <v>511.07055961070563</v>
      </c>
      <c r="Q154" s="139">
        <v>465.53399669093068</v>
      </c>
      <c r="R154" s="139">
        <v>371.766367371326</v>
      </c>
      <c r="S154" s="139">
        <v>338.61316081884206</v>
      </c>
      <c r="T154" s="139">
        <v>291.54235136873052</v>
      </c>
      <c r="U154" s="139">
        <v>217.31865988598622</v>
      </c>
      <c r="V154" s="139">
        <v>191.05648643880141</v>
      </c>
    </row>
    <row r="155" spans="1:22" s="113" customFormat="1" x14ac:dyDescent="0.3">
      <c r="A155" s="114" t="s">
        <v>188</v>
      </c>
      <c r="B155" s="114" t="s">
        <v>188</v>
      </c>
      <c r="C155" s="114" t="s">
        <v>189</v>
      </c>
      <c r="D155" s="137">
        <v>93658.175182481762</v>
      </c>
      <c r="E155" s="137">
        <v>100079.12408759125</v>
      </c>
      <c r="F155" s="137">
        <v>103189.95133819952</v>
      </c>
      <c r="G155" s="137">
        <v>101938.71046228711</v>
      </c>
      <c r="H155" s="137">
        <v>110208.39416058395</v>
      </c>
      <c r="I155" s="137">
        <v>104942.82238442823</v>
      </c>
      <c r="J155" s="137">
        <v>102044.0389294404</v>
      </c>
      <c r="K155" s="137">
        <v>101253.92286861315</v>
      </c>
      <c r="L155" s="137">
        <v>105784.09669756098</v>
      </c>
      <c r="M155" s="137">
        <v>108097.29268292683</v>
      </c>
      <c r="N155" s="137">
        <v>108579.92700729928</v>
      </c>
      <c r="O155" s="137">
        <v>114492.82238442822</v>
      </c>
      <c r="P155" s="137">
        <v>122933.57664233577</v>
      </c>
      <c r="Q155" s="137">
        <v>128365.31219291863</v>
      </c>
      <c r="R155" s="137">
        <v>127701.19050540682</v>
      </c>
      <c r="S155" s="137">
        <v>126844.22094239468</v>
      </c>
      <c r="T155" s="137">
        <v>128620.73057242454</v>
      </c>
      <c r="U155" s="137">
        <v>130669.52485788232</v>
      </c>
      <c r="V155" s="137">
        <v>131498.16362810991</v>
      </c>
    </row>
    <row r="156" spans="1:22" s="113" customFormat="1" x14ac:dyDescent="0.3">
      <c r="A156" s="115" t="s">
        <v>190</v>
      </c>
      <c r="B156" s="115" t="s">
        <v>190</v>
      </c>
      <c r="C156" s="115" t="s">
        <v>191</v>
      </c>
      <c r="D156" s="138">
        <v>14168.73479318735</v>
      </c>
      <c r="E156" s="138">
        <v>14577.007299270073</v>
      </c>
      <c r="F156" s="138">
        <v>15159.002433090025</v>
      </c>
      <c r="G156" s="138">
        <v>15296.593673965939</v>
      </c>
      <c r="H156" s="138">
        <v>15667.518248175184</v>
      </c>
      <c r="I156" s="138">
        <v>16473.236009732362</v>
      </c>
      <c r="J156" s="138">
        <v>17571.897810218979</v>
      </c>
      <c r="K156" s="138">
        <v>18312.804026763992</v>
      </c>
      <c r="L156" s="138">
        <v>17279.946065853659</v>
      </c>
      <c r="M156" s="138">
        <v>17714.390243902439</v>
      </c>
      <c r="N156" s="138">
        <v>17752.433090024329</v>
      </c>
      <c r="O156" s="138">
        <v>19914.233576642335</v>
      </c>
      <c r="P156" s="138">
        <v>19961.192214111921</v>
      </c>
      <c r="Q156" s="138">
        <v>20378.758404797562</v>
      </c>
      <c r="R156" s="138">
        <v>20491.38776626049</v>
      </c>
      <c r="S156" s="138">
        <v>21257.430692600017</v>
      </c>
      <c r="T156" s="138">
        <v>21378.102351566551</v>
      </c>
      <c r="U156" s="138">
        <v>21850.626621647054</v>
      </c>
      <c r="V156" s="138">
        <v>22002.800277630537</v>
      </c>
    </row>
    <row r="157" spans="1:22" s="113" customFormat="1" x14ac:dyDescent="0.3">
      <c r="A157" s="116" t="s">
        <v>189</v>
      </c>
      <c r="B157" s="116" t="s">
        <v>191</v>
      </c>
      <c r="C157" s="116" t="s">
        <v>192</v>
      </c>
      <c r="D157" s="139">
        <v>458.39416058394164</v>
      </c>
      <c r="E157" s="139">
        <v>411.31386861313871</v>
      </c>
      <c r="F157" s="139">
        <v>460.58394160583947</v>
      </c>
      <c r="G157" s="139">
        <v>453.64963503649636</v>
      </c>
      <c r="H157" s="139">
        <v>415.69343065693431</v>
      </c>
      <c r="I157" s="139">
        <v>467.51824817518252</v>
      </c>
      <c r="J157" s="139">
        <v>464.5985401459854</v>
      </c>
      <c r="K157" s="139">
        <v>421.20000000000005</v>
      </c>
      <c r="L157" s="139">
        <v>467.05338292682922</v>
      </c>
      <c r="M157" s="139">
        <v>465.00000000000006</v>
      </c>
      <c r="N157" s="139">
        <v>459.73236009732358</v>
      </c>
      <c r="O157" s="139">
        <v>420.92457420924575</v>
      </c>
      <c r="P157" s="139">
        <v>471.28953771289537</v>
      </c>
      <c r="Q157" s="139">
        <v>458.44688458690297</v>
      </c>
      <c r="R157" s="139">
        <v>457.40068458690672</v>
      </c>
      <c r="S157" s="139">
        <v>447.89332187740138</v>
      </c>
      <c r="T157" s="139">
        <v>446.90657985824799</v>
      </c>
      <c r="U157" s="139">
        <v>440.90167985824752</v>
      </c>
      <c r="V157" s="139">
        <v>445.25767985824757</v>
      </c>
    </row>
    <row r="158" spans="1:22" s="113" customFormat="1" x14ac:dyDescent="0.3">
      <c r="A158" s="116" t="s">
        <v>189</v>
      </c>
      <c r="B158" s="116" t="s">
        <v>191</v>
      </c>
      <c r="C158" s="116" t="s">
        <v>193</v>
      </c>
      <c r="D158" s="139">
        <v>3413.0170316301705</v>
      </c>
      <c r="E158" s="139">
        <v>3175.0608272506088</v>
      </c>
      <c r="F158" s="139">
        <v>2925.0608272506083</v>
      </c>
      <c r="G158" s="139">
        <v>2975.7907542579078</v>
      </c>
      <c r="H158" s="139">
        <v>3213.9902676399029</v>
      </c>
      <c r="I158" s="139">
        <v>3613.6253041362534</v>
      </c>
      <c r="J158" s="139">
        <v>4109.2457420924575</v>
      </c>
      <c r="K158" s="139">
        <v>4517.1000000000004</v>
      </c>
      <c r="L158" s="139">
        <v>4301.6663414634149</v>
      </c>
      <c r="M158" s="139">
        <v>4347.5609756097565</v>
      </c>
      <c r="N158" s="139">
        <v>4855.9610705596106</v>
      </c>
      <c r="O158" s="139">
        <v>5296.350364963504</v>
      </c>
      <c r="P158" s="139">
        <v>5112.287104622872</v>
      </c>
      <c r="Q158" s="139">
        <v>5552.3323988679385</v>
      </c>
      <c r="R158" s="139">
        <v>5589.3883173081076</v>
      </c>
      <c r="S158" s="139">
        <v>5549.557979683329</v>
      </c>
      <c r="T158" s="139">
        <v>5232.9234859089474</v>
      </c>
      <c r="U158" s="139">
        <v>5163.9858937483032</v>
      </c>
      <c r="V158" s="139">
        <v>5128.3571804378471</v>
      </c>
    </row>
    <row r="159" spans="1:22" s="113" customFormat="1" x14ac:dyDescent="0.3">
      <c r="A159" s="116" t="s">
        <v>189</v>
      </c>
      <c r="B159" s="116" t="s">
        <v>191</v>
      </c>
      <c r="C159" s="116" t="s">
        <v>194</v>
      </c>
      <c r="D159" s="139">
        <v>172.01946472019466</v>
      </c>
      <c r="E159" s="139">
        <v>177.98053527980537</v>
      </c>
      <c r="F159" s="139">
        <v>177.98053527980537</v>
      </c>
      <c r="G159" s="139">
        <v>152.06812652068126</v>
      </c>
      <c r="H159" s="139">
        <v>48.053527980535286</v>
      </c>
      <c r="I159" s="139">
        <v>42.579075425790755</v>
      </c>
      <c r="J159" s="139">
        <v>119.95133819951339</v>
      </c>
      <c r="K159" s="139">
        <v>109</v>
      </c>
      <c r="L159" s="139">
        <v>115.85365853658537</v>
      </c>
      <c r="M159" s="139">
        <v>109.75609756097562</v>
      </c>
      <c r="N159" s="139">
        <v>109.48905109489051</v>
      </c>
      <c r="O159" s="139">
        <v>109.00243309002433</v>
      </c>
      <c r="P159" s="139">
        <v>141.97080291970804</v>
      </c>
      <c r="Q159" s="139">
        <v>129.48986543406943</v>
      </c>
      <c r="R159" s="139">
        <v>128.13640669854738</v>
      </c>
      <c r="S159" s="139">
        <v>128.93569634612777</v>
      </c>
      <c r="T159" s="139">
        <v>129.76555584648528</v>
      </c>
      <c r="U159" s="139">
        <v>130.60249105461941</v>
      </c>
      <c r="V159" s="139">
        <v>131.44218036120324</v>
      </c>
    </row>
    <row r="160" spans="1:22" s="113" customFormat="1" x14ac:dyDescent="0.3">
      <c r="A160" s="116" t="s">
        <v>189</v>
      </c>
      <c r="B160" s="116" t="s">
        <v>191</v>
      </c>
      <c r="C160" s="116" t="s">
        <v>195</v>
      </c>
      <c r="D160" s="139">
        <v>0</v>
      </c>
      <c r="E160" s="139">
        <v>0</v>
      </c>
      <c r="F160" s="139">
        <v>0</v>
      </c>
      <c r="G160" s="139">
        <v>0</v>
      </c>
      <c r="H160" s="139">
        <v>0</v>
      </c>
      <c r="I160" s="139">
        <v>0</v>
      </c>
      <c r="J160" s="139">
        <v>0</v>
      </c>
      <c r="K160" s="139">
        <v>0</v>
      </c>
      <c r="L160" s="139">
        <v>0</v>
      </c>
      <c r="M160" s="139">
        <v>0</v>
      </c>
      <c r="N160" s="139">
        <v>0</v>
      </c>
      <c r="O160" s="139">
        <v>0</v>
      </c>
      <c r="P160" s="139">
        <v>0</v>
      </c>
      <c r="Q160" s="139">
        <v>0</v>
      </c>
      <c r="R160" s="139">
        <v>0</v>
      </c>
      <c r="S160" s="139">
        <v>0</v>
      </c>
      <c r="T160" s="139">
        <v>0</v>
      </c>
      <c r="U160" s="139">
        <v>0</v>
      </c>
      <c r="V160" s="139">
        <v>0</v>
      </c>
    </row>
    <row r="161" spans="1:22" s="113" customFormat="1" x14ac:dyDescent="0.3">
      <c r="A161" s="116" t="s">
        <v>189</v>
      </c>
      <c r="B161" s="116" t="s">
        <v>191</v>
      </c>
      <c r="C161" s="116" t="s">
        <v>196</v>
      </c>
      <c r="D161" s="139">
        <v>0</v>
      </c>
      <c r="E161" s="139">
        <v>0</v>
      </c>
      <c r="F161" s="139">
        <v>0</v>
      </c>
      <c r="G161" s="139">
        <v>0</v>
      </c>
      <c r="H161" s="139">
        <v>0</v>
      </c>
      <c r="I161" s="139">
        <v>0</v>
      </c>
      <c r="J161" s="139">
        <v>0</v>
      </c>
      <c r="K161" s="139">
        <v>0</v>
      </c>
      <c r="L161" s="139">
        <v>0</v>
      </c>
      <c r="M161" s="139">
        <v>0</v>
      </c>
      <c r="N161" s="139">
        <v>0</v>
      </c>
      <c r="O161" s="139">
        <v>0</v>
      </c>
      <c r="P161" s="139">
        <v>0</v>
      </c>
      <c r="Q161" s="139">
        <v>0</v>
      </c>
      <c r="R161" s="139">
        <v>0</v>
      </c>
      <c r="S161" s="139">
        <v>0</v>
      </c>
      <c r="T161" s="139">
        <v>0</v>
      </c>
      <c r="U161" s="139">
        <v>0</v>
      </c>
      <c r="V161" s="139">
        <v>0</v>
      </c>
    </row>
    <row r="162" spans="1:22" s="113" customFormat="1" x14ac:dyDescent="0.3">
      <c r="A162" s="116" t="s">
        <v>189</v>
      </c>
      <c r="B162" s="116" t="s">
        <v>191</v>
      </c>
      <c r="C162" s="116" t="s">
        <v>197</v>
      </c>
      <c r="D162" s="139">
        <v>633.21167883211683</v>
      </c>
      <c r="E162" s="139">
        <v>548.54014598540141</v>
      </c>
      <c r="F162" s="139">
        <v>671.28953771289537</v>
      </c>
      <c r="G162" s="139">
        <v>606.20437956204387</v>
      </c>
      <c r="H162" s="139">
        <v>650.36496350364973</v>
      </c>
      <c r="I162" s="139">
        <v>676.64233576642346</v>
      </c>
      <c r="J162" s="139">
        <v>664.59854014598534</v>
      </c>
      <c r="K162" s="139">
        <v>328.30500000000001</v>
      </c>
      <c r="L162" s="139">
        <v>0</v>
      </c>
      <c r="M162" s="139">
        <v>0</v>
      </c>
      <c r="N162" s="139">
        <v>0</v>
      </c>
      <c r="O162" s="139">
        <v>0</v>
      </c>
      <c r="P162" s="139">
        <v>0</v>
      </c>
      <c r="Q162" s="139">
        <v>0</v>
      </c>
      <c r="R162" s="139">
        <v>0</v>
      </c>
      <c r="S162" s="139">
        <v>0</v>
      </c>
      <c r="T162" s="139">
        <v>0</v>
      </c>
      <c r="U162" s="139">
        <v>0</v>
      </c>
      <c r="V162" s="139">
        <v>0</v>
      </c>
    </row>
    <row r="163" spans="1:22" s="113" customFormat="1" x14ac:dyDescent="0.3">
      <c r="A163" s="116" t="s">
        <v>189</v>
      </c>
      <c r="B163" s="116" t="s">
        <v>191</v>
      </c>
      <c r="C163" s="116" t="s">
        <v>198</v>
      </c>
      <c r="D163" s="139">
        <v>0</v>
      </c>
      <c r="E163" s="139">
        <v>0</v>
      </c>
      <c r="F163" s="139">
        <v>0</v>
      </c>
      <c r="G163" s="139">
        <v>0</v>
      </c>
      <c r="H163" s="139">
        <v>0</v>
      </c>
      <c r="I163" s="139">
        <v>0</v>
      </c>
      <c r="J163" s="139">
        <v>0</v>
      </c>
      <c r="K163" s="139">
        <v>0</v>
      </c>
      <c r="L163" s="139">
        <v>0</v>
      </c>
      <c r="M163" s="139">
        <v>0</v>
      </c>
      <c r="N163" s="139">
        <v>0</v>
      </c>
      <c r="O163" s="139">
        <v>0</v>
      </c>
      <c r="P163" s="139">
        <v>0</v>
      </c>
      <c r="Q163" s="139">
        <v>0</v>
      </c>
      <c r="R163" s="139">
        <v>0</v>
      </c>
      <c r="S163" s="139">
        <v>0</v>
      </c>
      <c r="T163" s="139">
        <v>0</v>
      </c>
      <c r="U163" s="139">
        <v>0</v>
      </c>
      <c r="V163" s="139">
        <v>0</v>
      </c>
    </row>
    <row r="164" spans="1:22" s="113" customFormat="1" x14ac:dyDescent="0.3">
      <c r="A164" s="116" t="s">
        <v>189</v>
      </c>
      <c r="B164" s="116" t="s">
        <v>191</v>
      </c>
      <c r="C164" s="116" t="s">
        <v>199</v>
      </c>
      <c r="D164" s="139">
        <v>2100.4866180048662</v>
      </c>
      <c r="E164" s="139">
        <v>1966.0583941605839</v>
      </c>
      <c r="F164" s="139">
        <v>2167.5182481751826</v>
      </c>
      <c r="G164" s="139">
        <v>1687.9562043795622</v>
      </c>
      <c r="H164" s="139">
        <v>2123.8442822384427</v>
      </c>
      <c r="I164" s="139">
        <v>2096.350364963504</v>
      </c>
      <c r="J164" s="139">
        <v>2079.5620437956209</v>
      </c>
      <c r="K164" s="139">
        <v>2085.7170000000001</v>
      </c>
      <c r="L164" s="139">
        <v>2099.1103243902439</v>
      </c>
      <c r="M164" s="139">
        <v>2109.146341463415</v>
      </c>
      <c r="N164" s="139">
        <v>2114.8418491484185</v>
      </c>
      <c r="O164" s="139">
        <v>2094.4038929440389</v>
      </c>
      <c r="P164" s="139">
        <v>2433.9416058394163</v>
      </c>
      <c r="Q164" s="139">
        <v>2606.4482026869778</v>
      </c>
      <c r="R164" s="139">
        <v>2558.412287104245</v>
      </c>
      <c r="S164" s="139">
        <v>2500.2112287105524</v>
      </c>
      <c r="T164" s="139">
        <v>2368.3646228710395</v>
      </c>
      <c r="U164" s="139">
        <v>2366.0861228710564</v>
      </c>
      <c r="V164" s="139">
        <v>2364.1646228710438</v>
      </c>
    </row>
    <row r="165" spans="1:22" s="113" customFormat="1" x14ac:dyDescent="0.3">
      <c r="A165" s="116" t="s">
        <v>189</v>
      </c>
      <c r="B165" s="116" t="s">
        <v>191</v>
      </c>
      <c r="C165" s="116" t="s">
        <v>200</v>
      </c>
      <c r="D165" s="139">
        <v>2298.0535279805354</v>
      </c>
      <c r="E165" s="139">
        <v>3210.3406326034064</v>
      </c>
      <c r="F165" s="139">
        <v>3679.5620437956204</v>
      </c>
      <c r="G165" s="139">
        <v>3624.2092457420927</v>
      </c>
      <c r="H165" s="139">
        <v>3717.1532846715331</v>
      </c>
      <c r="I165" s="139">
        <v>3607.05596107056</v>
      </c>
      <c r="J165" s="139">
        <v>3750.9732360097328</v>
      </c>
      <c r="K165" s="139">
        <v>3723.9140000000002</v>
      </c>
      <c r="L165" s="139">
        <v>3779.9399341463413</v>
      </c>
      <c r="M165" s="139">
        <v>3795.2439024390246</v>
      </c>
      <c r="N165" s="139">
        <v>3769.0997566909978</v>
      </c>
      <c r="O165" s="139">
        <v>3785.6447688564481</v>
      </c>
      <c r="P165" s="139">
        <v>3719.8296836982968</v>
      </c>
      <c r="Q165" s="139">
        <v>3713.115332204648</v>
      </c>
      <c r="R165" s="139">
        <v>3758.9903063487036</v>
      </c>
      <c r="S165" s="139">
        <v>4453.2225667904568</v>
      </c>
      <c r="T165" s="139">
        <v>4530.7501344770708</v>
      </c>
      <c r="U165" s="139">
        <v>4795.7501344759576</v>
      </c>
      <c r="V165" s="139">
        <v>4830.7501344758111</v>
      </c>
    </row>
    <row r="166" spans="1:22" s="113" customFormat="1" x14ac:dyDescent="0.3">
      <c r="A166" s="116" t="s">
        <v>189</v>
      </c>
      <c r="B166" s="116" t="s">
        <v>191</v>
      </c>
      <c r="C166" s="116" t="s">
        <v>201</v>
      </c>
      <c r="D166" s="139">
        <v>3846.9586374695864</v>
      </c>
      <c r="E166" s="139">
        <v>3961.9221411192216</v>
      </c>
      <c r="F166" s="139">
        <v>3873.9659367396598</v>
      </c>
      <c r="G166" s="139">
        <v>4137.3479318734799</v>
      </c>
      <c r="H166" s="139">
        <v>3695.0121654501222</v>
      </c>
      <c r="I166" s="139">
        <v>4386.9829683698299</v>
      </c>
      <c r="J166" s="139">
        <v>4899.8783454987833</v>
      </c>
      <c r="K166" s="139">
        <v>5198.0000000000009</v>
      </c>
      <c r="L166" s="139">
        <v>4890.9000000000005</v>
      </c>
      <c r="M166" s="139">
        <v>5274.8780487804879</v>
      </c>
      <c r="N166" s="139">
        <v>4516.7883211678836</v>
      </c>
      <c r="O166" s="139">
        <v>6587.9562043795622</v>
      </c>
      <c r="P166" s="139">
        <v>6546.7153284671531</v>
      </c>
      <c r="Q166" s="139">
        <v>6190.5864725609508</v>
      </c>
      <c r="R166" s="139">
        <v>6356.5220444635397</v>
      </c>
      <c r="S166" s="139">
        <v>6304.20312017585</v>
      </c>
      <c r="T166" s="139">
        <v>6298.7315974057319</v>
      </c>
      <c r="U166" s="139">
        <v>6305.8231729448116</v>
      </c>
      <c r="V166" s="139">
        <v>6314.4500450305077</v>
      </c>
    </row>
    <row r="167" spans="1:22" s="113" customFormat="1" x14ac:dyDescent="0.3">
      <c r="A167" s="116" t="s">
        <v>189</v>
      </c>
      <c r="B167" s="116" t="s">
        <v>191</v>
      </c>
      <c r="C167" s="116" t="s">
        <v>202</v>
      </c>
      <c r="D167" s="139">
        <v>210.46228710462287</v>
      </c>
      <c r="E167" s="139">
        <v>93.673965936739663</v>
      </c>
      <c r="F167" s="139">
        <v>29.197080291970806</v>
      </c>
      <c r="G167" s="139">
        <v>26.763990267639905</v>
      </c>
      <c r="H167" s="139">
        <v>0</v>
      </c>
      <c r="I167" s="139">
        <v>0</v>
      </c>
      <c r="J167" s="139">
        <v>25.790754257907544</v>
      </c>
      <c r="K167" s="139">
        <v>26.399026763990268</v>
      </c>
      <c r="L167" s="139">
        <v>30.487804878048781</v>
      </c>
      <c r="M167" s="139">
        <v>30.487804878048781</v>
      </c>
      <c r="N167" s="139">
        <v>30.413625304136254</v>
      </c>
      <c r="O167" s="139">
        <v>30.04866180048662</v>
      </c>
      <c r="P167" s="139">
        <v>30.04866180048662</v>
      </c>
      <c r="Q167" s="139">
        <v>30.299930816032816</v>
      </c>
      <c r="R167" s="139">
        <v>30.299911586266834</v>
      </c>
      <c r="S167" s="139">
        <v>30.299911586266834</v>
      </c>
      <c r="T167" s="139">
        <v>30.299844726679225</v>
      </c>
      <c r="U167" s="139">
        <v>30.299911586266834</v>
      </c>
      <c r="V167" s="139">
        <v>30.299911586266834</v>
      </c>
    </row>
    <row r="168" spans="1:22" s="113" customFormat="1" x14ac:dyDescent="0.3">
      <c r="A168" s="116" t="s">
        <v>189</v>
      </c>
      <c r="B168" s="116" t="s">
        <v>191</v>
      </c>
      <c r="C168" s="116" t="s">
        <v>203</v>
      </c>
      <c r="D168" s="139">
        <v>570.92457420924575</v>
      </c>
      <c r="E168" s="139">
        <v>634.30656934306569</v>
      </c>
      <c r="F168" s="139">
        <v>433.81995133819959</v>
      </c>
      <c r="G168" s="139">
        <v>494.52554744525548</v>
      </c>
      <c r="H168" s="139">
        <v>685.03649635036504</v>
      </c>
      <c r="I168" s="139">
        <v>466.05839416058399</v>
      </c>
      <c r="J168" s="139">
        <v>367.1532846715329</v>
      </c>
      <c r="K168" s="139">
        <v>670.69999999999993</v>
      </c>
      <c r="L168" s="139">
        <v>474.95560975609754</v>
      </c>
      <c r="M168" s="139">
        <v>453.78048780487808</v>
      </c>
      <c r="N168" s="139">
        <v>809.6107055961071</v>
      </c>
      <c r="O168" s="139">
        <v>544.2822384428224</v>
      </c>
      <c r="P168" s="139">
        <v>333.09002433090029</v>
      </c>
      <c r="Q168" s="139">
        <v>499.50891459338948</v>
      </c>
      <c r="R168" s="139">
        <v>448.60740511751931</v>
      </c>
      <c r="S168" s="139">
        <v>672.47646438338097</v>
      </c>
      <c r="T168" s="139">
        <v>750.8393606849819</v>
      </c>
      <c r="U168" s="139">
        <v>786.07918968464867</v>
      </c>
      <c r="V168" s="139">
        <v>813.62970787112238</v>
      </c>
    </row>
    <row r="169" spans="1:22" s="113" customFormat="1" x14ac:dyDescent="0.3">
      <c r="A169" s="116" t="s">
        <v>189</v>
      </c>
      <c r="B169" s="116" t="s">
        <v>191</v>
      </c>
      <c r="C169" s="116" t="s">
        <v>204</v>
      </c>
      <c r="D169" s="139">
        <v>465.20681265206815</v>
      </c>
      <c r="E169" s="139">
        <v>397.81021897810223</v>
      </c>
      <c r="F169" s="139">
        <v>740.02433090024329</v>
      </c>
      <c r="G169" s="139">
        <v>1138.0778588807786</v>
      </c>
      <c r="H169" s="139">
        <v>1118.3698296836983</v>
      </c>
      <c r="I169" s="139">
        <v>1116.4233576642337</v>
      </c>
      <c r="J169" s="139">
        <v>1090.1459854014599</v>
      </c>
      <c r="K169" s="139">
        <v>1232.4690000000001</v>
      </c>
      <c r="L169" s="139">
        <v>1119.9790097560976</v>
      </c>
      <c r="M169" s="139">
        <v>1128.5365853658536</v>
      </c>
      <c r="N169" s="139">
        <v>1086.4963503649635</v>
      </c>
      <c r="O169" s="139">
        <v>1045.6204379562043</v>
      </c>
      <c r="P169" s="139">
        <v>1172.0194647201947</v>
      </c>
      <c r="Q169" s="139">
        <v>1198.5304030466521</v>
      </c>
      <c r="R169" s="139">
        <v>1163.6304030466522</v>
      </c>
      <c r="S169" s="139">
        <v>1170.6304030466517</v>
      </c>
      <c r="T169" s="139">
        <v>1589.5211697873679</v>
      </c>
      <c r="U169" s="139">
        <v>1831.0980254231445</v>
      </c>
      <c r="V169" s="139">
        <v>1944.4488151384899</v>
      </c>
    </row>
    <row r="170" spans="1:22" s="113" customFormat="1" x14ac:dyDescent="0.3">
      <c r="A170" s="116" t="s">
        <v>189</v>
      </c>
      <c r="B170" s="116" t="s">
        <v>191</v>
      </c>
      <c r="C170" s="116" t="s">
        <v>205</v>
      </c>
      <c r="D170" s="139">
        <v>0</v>
      </c>
      <c r="E170" s="139">
        <v>0</v>
      </c>
      <c r="F170" s="139">
        <v>0</v>
      </c>
      <c r="G170" s="139">
        <v>0</v>
      </c>
      <c r="H170" s="139">
        <v>0</v>
      </c>
      <c r="I170" s="139">
        <v>0</v>
      </c>
      <c r="J170" s="139">
        <v>0</v>
      </c>
      <c r="K170" s="139">
        <v>0</v>
      </c>
      <c r="L170" s="139">
        <v>0</v>
      </c>
      <c r="M170" s="139">
        <v>0</v>
      </c>
      <c r="N170" s="139">
        <v>0</v>
      </c>
      <c r="O170" s="139">
        <v>0</v>
      </c>
      <c r="P170" s="139">
        <v>0</v>
      </c>
      <c r="Q170" s="139">
        <v>0</v>
      </c>
      <c r="R170" s="139">
        <v>0</v>
      </c>
      <c r="S170" s="139">
        <v>0</v>
      </c>
      <c r="T170" s="139">
        <v>0</v>
      </c>
      <c r="U170" s="139">
        <v>0</v>
      </c>
      <c r="V170" s="139">
        <v>0</v>
      </c>
    </row>
    <row r="171" spans="1:22" s="113" customFormat="1" x14ac:dyDescent="0.3">
      <c r="A171" s="115" t="s">
        <v>206</v>
      </c>
      <c r="B171" s="115" t="s">
        <v>206</v>
      </c>
      <c r="C171" s="115" t="s">
        <v>207</v>
      </c>
      <c r="D171" s="138">
        <v>17127.980535279807</v>
      </c>
      <c r="E171" s="138">
        <v>16659.732360097325</v>
      </c>
      <c r="F171" s="138">
        <v>17229.927007299269</v>
      </c>
      <c r="G171" s="138">
        <v>17161.922141119227</v>
      </c>
      <c r="H171" s="138">
        <v>18262.40875912409</v>
      </c>
      <c r="I171" s="138">
        <v>18835.401459854016</v>
      </c>
      <c r="J171" s="138">
        <v>18510.218978102192</v>
      </c>
      <c r="K171" s="138">
        <v>18443.547900243309</v>
      </c>
      <c r="L171" s="138">
        <v>19658.952909756099</v>
      </c>
      <c r="M171" s="138">
        <v>20688.17073170732</v>
      </c>
      <c r="N171" s="138">
        <v>20588.199513381995</v>
      </c>
      <c r="O171" s="138">
        <v>21944.160583941608</v>
      </c>
      <c r="P171" s="138">
        <v>23731.143552311438</v>
      </c>
      <c r="Q171" s="138">
        <v>23247.596335901762</v>
      </c>
      <c r="R171" s="138">
        <v>22320.697439191903</v>
      </c>
      <c r="S171" s="138">
        <v>22368.397563913426</v>
      </c>
      <c r="T171" s="138">
        <v>23076.234136469433</v>
      </c>
      <c r="U171" s="138">
        <v>23289.667015180494</v>
      </c>
      <c r="V171" s="138">
        <v>23455.790686208467</v>
      </c>
    </row>
    <row r="172" spans="1:22" s="113" customFormat="1" x14ac:dyDescent="0.3">
      <c r="A172" s="116" t="s">
        <v>189</v>
      </c>
      <c r="B172" s="116" t="s">
        <v>207</v>
      </c>
      <c r="C172" s="116" t="s">
        <v>208</v>
      </c>
      <c r="D172" s="139">
        <v>24.330900243309003</v>
      </c>
      <c r="E172" s="139">
        <v>24.330900243309003</v>
      </c>
      <c r="F172" s="139">
        <v>24.330900243309003</v>
      </c>
      <c r="G172" s="139">
        <v>24.330900243309003</v>
      </c>
      <c r="H172" s="139">
        <v>24.330900243309003</v>
      </c>
      <c r="I172" s="139">
        <v>23.114355231143552</v>
      </c>
      <c r="J172" s="139">
        <v>25.547445255474454</v>
      </c>
      <c r="K172" s="139">
        <v>24.330900243309003</v>
      </c>
      <c r="L172" s="139">
        <v>4.2682926829268295</v>
      </c>
      <c r="M172" s="139">
        <v>0</v>
      </c>
      <c r="N172" s="139">
        <v>0</v>
      </c>
      <c r="O172" s="139">
        <v>0</v>
      </c>
      <c r="P172" s="139">
        <v>0</v>
      </c>
      <c r="Q172" s="139">
        <v>0</v>
      </c>
      <c r="R172" s="139">
        <v>0</v>
      </c>
      <c r="S172" s="139">
        <v>0</v>
      </c>
      <c r="T172" s="139">
        <v>0</v>
      </c>
      <c r="U172" s="139">
        <v>0</v>
      </c>
      <c r="V172" s="139">
        <v>0</v>
      </c>
    </row>
    <row r="173" spans="1:22" s="113" customFormat="1" x14ac:dyDescent="0.3">
      <c r="A173" s="116" t="s">
        <v>189</v>
      </c>
      <c r="B173" s="116" t="s">
        <v>207</v>
      </c>
      <c r="C173" s="116" t="s">
        <v>209</v>
      </c>
      <c r="D173" s="139">
        <v>964.11192214111929</v>
      </c>
      <c r="E173" s="139">
        <v>838.07785888077865</v>
      </c>
      <c r="F173" s="139">
        <v>768.85644768856457</v>
      </c>
      <c r="G173" s="139">
        <v>702.91970802919707</v>
      </c>
      <c r="H173" s="139">
        <v>766.05839416058404</v>
      </c>
      <c r="I173" s="139">
        <v>711.55717761557185</v>
      </c>
      <c r="J173" s="139">
        <v>792.09245742092469</v>
      </c>
      <c r="K173" s="139">
        <v>731.11800000000005</v>
      </c>
      <c r="L173" s="139">
        <v>740.43253902439028</v>
      </c>
      <c r="M173" s="139">
        <v>1024.3902439024391</v>
      </c>
      <c r="N173" s="139">
        <v>964.11192214111929</v>
      </c>
      <c r="O173" s="139">
        <v>900</v>
      </c>
      <c r="P173" s="139">
        <v>697.93187347931882</v>
      </c>
      <c r="Q173" s="139">
        <v>653.62963194398219</v>
      </c>
      <c r="R173" s="139">
        <v>672.09640865102654</v>
      </c>
      <c r="S173" s="139">
        <v>714.35356914843908</v>
      </c>
      <c r="T173" s="139">
        <v>770.06810445358894</v>
      </c>
      <c r="U173" s="139">
        <v>782.4776122565487</v>
      </c>
      <c r="V173" s="139">
        <v>792.71316014736487</v>
      </c>
    </row>
    <row r="174" spans="1:22" s="113" customFormat="1" x14ac:dyDescent="0.3">
      <c r="A174" s="116" t="s">
        <v>189</v>
      </c>
      <c r="B174" s="116" t="s">
        <v>207</v>
      </c>
      <c r="C174" s="116" t="s">
        <v>210</v>
      </c>
      <c r="D174" s="139">
        <v>0</v>
      </c>
      <c r="E174" s="139">
        <v>0</v>
      </c>
      <c r="F174" s="139">
        <v>0</v>
      </c>
      <c r="G174" s="139">
        <v>0</v>
      </c>
      <c r="H174" s="139">
        <v>0</v>
      </c>
      <c r="I174" s="139">
        <v>0</v>
      </c>
      <c r="J174" s="139">
        <v>0</v>
      </c>
      <c r="K174" s="139">
        <v>0</v>
      </c>
      <c r="L174" s="139">
        <v>0</v>
      </c>
      <c r="M174" s="139">
        <v>0</v>
      </c>
      <c r="N174" s="139">
        <v>0</v>
      </c>
      <c r="O174" s="139">
        <v>0</v>
      </c>
      <c r="P174" s="139">
        <v>0</v>
      </c>
      <c r="Q174" s="139">
        <v>0</v>
      </c>
      <c r="R174" s="139">
        <v>0</v>
      </c>
      <c r="S174" s="139">
        <v>0</v>
      </c>
      <c r="T174" s="139">
        <v>0</v>
      </c>
      <c r="U174" s="139">
        <v>0</v>
      </c>
      <c r="V174" s="139">
        <v>0</v>
      </c>
    </row>
    <row r="175" spans="1:22" s="113" customFormat="1" x14ac:dyDescent="0.3">
      <c r="A175" s="116" t="s">
        <v>189</v>
      </c>
      <c r="B175" s="116" t="s">
        <v>207</v>
      </c>
      <c r="C175" s="116" t="s">
        <v>211</v>
      </c>
      <c r="D175" s="139">
        <v>12807.78588807786</v>
      </c>
      <c r="E175" s="139">
        <v>12955.961070559611</v>
      </c>
      <c r="F175" s="139">
        <v>13184.91484184915</v>
      </c>
      <c r="G175" s="139">
        <v>13113.990267639905</v>
      </c>
      <c r="H175" s="139">
        <v>13758.029197080294</v>
      </c>
      <c r="I175" s="139">
        <v>14045.985401459853</v>
      </c>
      <c r="J175" s="139">
        <v>13875.060827250609</v>
      </c>
      <c r="K175" s="139">
        <v>13922</v>
      </c>
      <c r="L175" s="139">
        <v>14896.243902439026</v>
      </c>
      <c r="M175" s="139">
        <v>15411.951219512195</v>
      </c>
      <c r="N175" s="139">
        <v>15360.827250608274</v>
      </c>
      <c r="O175" s="139">
        <v>16666.301703163019</v>
      </c>
      <c r="P175" s="139">
        <v>18662.043795620441</v>
      </c>
      <c r="Q175" s="139">
        <v>18227.910656924923</v>
      </c>
      <c r="R175" s="139">
        <v>17286.838570551652</v>
      </c>
      <c r="S175" s="139">
        <v>17308.362120127629</v>
      </c>
      <c r="T175" s="139">
        <v>17980.113709699894</v>
      </c>
      <c r="U175" s="139">
        <v>18182.460763993142</v>
      </c>
      <c r="V175" s="139">
        <v>18335.613350958225</v>
      </c>
    </row>
    <row r="176" spans="1:22" s="113" customFormat="1" x14ac:dyDescent="0.3">
      <c r="A176" s="116" t="s">
        <v>189</v>
      </c>
      <c r="B176" s="116" t="s">
        <v>207</v>
      </c>
      <c r="C176" s="116" t="s">
        <v>212</v>
      </c>
      <c r="D176" s="139">
        <v>0</v>
      </c>
      <c r="E176" s="139">
        <v>0</v>
      </c>
      <c r="F176" s="139">
        <v>0</v>
      </c>
      <c r="G176" s="139">
        <v>0</v>
      </c>
      <c r="H176" s="139">
        <v>0</v>
      </c>
      <c r="I176" s="139">
        <v>0</v>
      </c>
      <c r="J176" s="139">
        <v>0</v>
      </c>
      <c r="K176" s="139">
        <v>0</v>
      </c>
      <c r="L176" s="139">
        <v>0</v>
      </c>
      <c r="M176" s="139">
        <v>0</v>
      </c>
      <c r="N176" s="139">
        <v>0</v>
      </c>
      <c r="O176" s="139">
        <v>0</v>
      </c>
      <c r="P176" s="139">
        <v>0</v>
      </c>
      <c r="Q176" s="139">
        <v>0</v>
      </c>
      <c r="R176" s="139">
        <v>0</v>
      </c>
      <c r="S176" s="139">
        <v>0</v>
      </c>
      <c r="T176" s="139">
        <v>0</v>
      </c>
      <c r="U176" s="139">
        <v>0</v>
      </c>
      <c r="V176" s="139">
        <v>0</v>
      </c>
    </row>
    <row r="177" spans="1:22" s="113" customFormat="1" x14ac:dyDescent="0.3">
      <c r="A177" s="116" t="s">
        <v>189</v>
      </c>
      <c r="B177" s="116" t="s">
        <v>207</v>
      </c>
      <c r="C177" s="116" t="s">
        <v>213</v>
      </c>
      <c r="D177" s="139">
        <v>0</v>
      </c>
      <c r="E177" s="139">
        <v>0</v>
      </c>
      <c r="F177" s="139">
        <v>0</v>
      </c>
      <c r="G177" s="139">
        <v>0</v>
      </c>
      <c r="H177" s="139">
        <v>0</v>
      </c>
      <c r="I177" s="139">
        <v>0</v>
      </c>
      <c r="J177" s="139">
        <v>0</v>
      </c>
      <c r="K177" s="139">
        <v>0</v>
      </c>
      <c r="L177" s="139">
        <v>0</v>
      </c>
      <c r="M177" s="139">
        <v>0</v>
      </c>
      <c r="N177" s="139">
        <v>0</v>
      </c>
      <c r="O177" s="139">
        <v>0</v>
      </c>
      <c r="P177" s="139">
        <v>0</v>
      </c>
      <c r="Q177" s="139">
        <v>0</v>
      </c>
      <c r="R177" s="139">
        <v>0</v>
      </c>
      <c r="S177" s="139">
        <v>0</v>
      </c>
      <c r="T177" s="139">
        <v>0</v>
      </c>
      <c r="U177" s="139">
        <v>0</v>
      </c>
      <c r="V177" s="139">
        <v>0</v>
      </c>
    </row>
    <row r="178" spans="1:22" s="113" customFormat="1" x14ac:dyDescent="0.3">
      <c r="A178" s="116" t="s">
        <v>189</v>
      </c>
      <c r="B178" s="116" t="s">
        <v>207</v>
      </c>
      <c r="C178" s="116" t="s">
        <v>214</v>
      </c>
      <c r="D178" s="139">
        <v>3331.7518248175184</v>
      </c>
      <c r="E178" s="139">
        <v>2841.3625304136253</v>
      </c>
      <c r="F178" s="139">
        <v>3251.8248175182484</v>
      </c>
      <c r="G178" s="139">
        <v>3320.6812652068129</v>
      </c>
      <c r="H178" s="139">
        <v>3713.9902676399029</v>
      </c>
      <c r="I178" s="139">
        <v>4054.7445255474454</v>
      </c>
      <c r="J178" s="139">
        <v>3817.5182481751826</v>
      </c>
      <c r="K178" s="139">
        <v>3766.0990000000002</v>
      </c>
      <c r="L178" s="139">
        <v>4018.0081756097566</v>
      </c>
      <c r="M178" s="139">
        <v>4251.8292682926831</v>
      </c>
      <c r="N178" s="139">
        <v>4263.2603406326034</v>
      </c>
      <c r="O178" s="139">
        <v>4377.8588807785891</v>
      </c>
      <c r="P178" s="139">
        <v>4371.1678832116786</v>
      </c>
      <c r="Q178" s="139">
        <v>4366.0560470328546</v>
      </c>
      <c r="R178" s="139">
        <v>4361.762459989227</v>
      </c>
      <c r="S178" s="139">
        <v>4345.6818746373583</v>
      </c>
      <c r="T178" s="139">
        <v>4326.0523223159516</v>
      </c>
      <c r="U178" s="139">
        <v>4324.7286389308028</v>
      </c>
      <c r="V178" s="139">
        <v>4327.4641751028767</v>
      </c>
    </row>
    <row r="179" spans="1:22" s="113" customFormat="1" x14ac:dyDescent="0.3">
      <c r="A179" s="116" t="s">
        <v>189</v>
      </c>
      <c r="B179" s="116" t="s">
        <v>207</v>
      </c>
      <c r="C179" s="116" t="s">
        <v>215</v>
      </c>
      <c r="D179" s="139">
        <v>0</v>
      </c>
      <c r="E179" s="139">
        <v>0</v>
      </c>
      <c r="F179" s="139">
        <v>0</v>
      </c>
      <c r="G179" s="139">
        <v>0</v>
      </c>
      <c r="H179" s="139">
        <v>0</v>
      </c>
      <c r="I179" s="139">
        <v>0</v>
      </c>
      <c r="J179" s="139">
        <v>0</v>
      </c>
      <c r="K179" s="139">
        <v>0</v>
      </c>
      <c r="L179" s="139">
        <v>0</v>
      </c>
      <c r="M179" s="139">
        <v>0</v>
      </c>
      <c r="N179" s="139">
        <v>0</v>
      </c>
      <c r="O179" s="139">
        <v>0</v>
      </c>
      <c r="P179" s="139">
        <v>0</v>
      </c>
      <c r="Q179" s="139">
        <v>0</v>
      </c>
      <c r="R179" s="139">
        <v>0</v>
      </c>
      <c r="S179" s="139">
        <v>0</v>
      </c>
      <c r="T179" s="139">
        <v>0</v>
      </c>
      <c r="U179" s="139">
        <v>0</v>
      </c>
      <c r="V179" s="139">
        <v>0</v>
      </c>
    </row>
    <row r="180" spans="1:22" s="113" customFormat="1" x14ac:dyDescent="0.3">
      <c r="A180" s="115" t="s">
        <v>216</v>
      </c>
      <c r="B180" s="115" t="s">
        <v>216</v>
      </c>
      <c r="C180" s="115" t="s">
        <v>217</v>
      </c>
      <c r="D180" s="138">
        <v>7523.6009732360098</v>
      </c>
      <c r="E180" s="138">
        <v>7760.5839416058398</v>
      </c>
      <c r="F180" s="138">
        <v>7876.2773722627735</v>
      </c>
      <c r="G180" s="138">
        <v>8056.4476885644781</v>
      </c>
      <c r="H180" s="138">
        <v>8631.7518248175184</v>
      </c>
      <c r="I180" s="138">
        <v>8107.177615571778</v>
      </c>
      <c r="J180" s="138">
        <v>8729.4403892944047</v>
      </c>
      <c r="K180" s="138">
        <v>9417.2667639902702</v>
      </c>
      <c r="L180" s="138">
        <v>10352.537087804878</v>
      </c>
      <c r="M180" s="138">
        <v>10061.707317073171</v>
      </c>
      <c r="N180" s="138">
        <v>10446.107055961071</v>
      </c>
      <c r="O180" s="138">
        <v>10998.175182481755</v>
      </c>
      <c r="P180" s="138">
        <v>11110.218978102192</v>
      </c>
      <c r="Q180" s="138">
        <v>11347.707255633857</v>
      </c>
      <c r="R180" s="138">
        <v>11295.585067445279</v>
      </c>
      <c r="S180" s="138">
        <v>11182.399408150812</v>
      </c>
      <c r="T180" s="138">
        <v>11173.267682212572</v>
      </c>
      <c r="U180" s="138">
        <v>11116.606554520969</v>
      </c>
      <c r="V180" s="138">
        <v>11305.455838187583</v>
      </c>
    </row>
    <row r="181" spans="1:22" s="113" customFormat="1" x14ac:dyDescent="0.3">
      <c r="A181" s="116" t="s">
        <v>189</v>
      </c>
      <c r="B181" s="116" t="s">
        <v>217</v>
      </c>
      <c r="C181" s="116" t="s">
        <v>218</v>
      </c>
      <c r="D181" s="139">
        <v>0</v>
      </c>
      <c r="E181" s="139">
        <v>0</v>
      </c>
      <c r="F181" s="139">
        <v>0</v>
      </c>
      <c r="G181" s="139">
        <v>0</v>
      </c>
      <c r="H181" s="139">
        <v>0</v>
      </c>
      <c r="I181" s="139">
        <v>0</v>
      </c>
      <c r="J181" s="139">
        <v>0</v>
      </c>
      <c r="K181" s="139">
        <v>0</v>
      </c>
      <c r="L181" s="139">
        <v>0</v>
      </c>
      <c r="M181" s="139">
        <v>0</v>
      </c>
      <c r="N181" s="139">
        <v>0</v>
      </c>
      <c r="O181" s="139">
        <v>292.09245742092457</v>
      </c>
      <c r="P181" s="139">
        <v>516.66666666666663</v>
      </c>
      <c r="Q181" s="139">
        <v>659.79196265735743</v>
      </c>
      <c r="R181" s="139">
        <v>674.72044166460057</v>
      </c>
      <c r="S181" s="139">
        <v>682.18576265735737</v>
      </c>
      <c r="T181" s="139">
        <v>685.34096265735741</v>
      </c>
      <c r="U181" s="139">
        <v>619.80096265735676</v>
      </c>
      <c r="V181" s="139">
        <v>650.10219265735748</v>
      </c>
    </row>
    <row r="182" spans="1:22" s="113" customFormat="1" x14ac:dyDescent="0.3">
      <c r="A182" s="116" t="s">
        <v>189</v>
      </c>
      <c r="B182" s="116" t="s">
        <v>217</v>
      </c>
      <c r="C182" s="116" t="s">
        <v>219</v>
      </c>
      <c r="D182" s="139">
        <v>0</v>
      </c>
      <c r="E182" s="139">
        <v>0</v>
      </c>
      <c r="F182" s="139">
        <v>0</v>
      </c>
      <c r="G182" s="139">
        <v>0</v>
      </c>
      <c r="H182" s="139">
        <v>0</v>
      </c>
      <c r="I182" s="139">
        <v>0</v>
      </c>
      <c r="J182" s="139">
        <v>0</v>
      </c>
      <c r="K182" s="139">
        <v>0</v>
      </c>
      <c r="L182" s="139">
        <v>0</v>
      </c>
      <c r="M182" s="139">
        <v>0</v>
      </c>
      <c r="N182" s="139">
        <v>0</v>
      </c>
      <c r="O182" s="139">
        <v>0</v>
      </c>
      <c r="P182" s="139">
        <v>0</v>
      </c>
      <c r="Q182" s="139">
        <v>0</v>
      </c>
      <c r="R182" s="139">
        <v>0</v>
      </c>
      <c r="S182" s="139">
        <v>0</v>
      </c>
      <c r="T182" s="139">
        <v>0</v>
      </c>
      <c r="U182" s="139">
        <v>0</v>
      </c>
      <c r="V182" s="139">
        <v>0</v>
      </c>
    </row>
    <row r="183" spans="1:22" s="113" customFormat="1" x14ac:dyDescent="0.3">
      <c r="A183" s="116" t="s">
        <v>189</v>
      </c>
      <c r="B183" s="116" t="s">
        <v>217</v>
      </c>
      <c r="C183" s="116" t="s">
        <v>220</v>
      </c>
      <c r="D183" s="139">
        <v>0</v>
      </c>
      <c r="E183" s="139">
        <v>0</v>
      </c>
      <c r="F183" s="139">
        <v>0</v>
      </c>
      <c r="G183" s="139">
        <v>0</v>
      </c>
      <c r="H183" s="139">
        <v>0</v>
      </c>
      <c r="I183" s="139">
        <v>0</v>
      </c>
      <c r="J183" s="139">
        <v>0</v>
      </c>
      <c r="K183" s="139">
        <v>0</v>
      </c>
      <c r="L183" s="139">
        <v>0</v>
      </c>
      <c r="M183" s="139">
        <v>0</v>
      </c>
      <c r="N183" s="139">
        <v>0</v>
      </c>
      <c r="O183" s="139">
        <v>0</v>
      </c>
      <c r="P183" s="139">
        <v>0</v>
      </c>
      <c r="Q183" s="139">
        <v>0</v>
      </c>
      <c r="R183" s="139">
        <v>0</v>
      </c>
      <c r="S183" s="139">
        <v>0</v>
      </c>
      <c r="T183" s="139">
        <v>0</v>
      </c>
      <c r="U183" s="139">
        <v>0</v>
      </c>
      <c r="V183" s="139">
        <v>0</v>
      </c>
    </row>
    <row r="184" spans="1:22" s="113" customFormat="1" x14ac:dyDescent="0.3">
      <c r="A184" s="116" t="s">
        <v>189</v>
      </c>
      <c r="B184" s="116" t="s">
        <v>217</v>
      </c>
      <c r="C184" s="116" t="s">
        <v>221</v>
      </c>
      <c r="D184" s="139">
        <v>5641.9708029197081</v>
      </c>
      <c r="E184" s="139">
        <v>5496.2287104622874</v>
      </c>
      <c r="F184" s="139">
        <v>5359.6107055961074</v>
      </c>
      <c r="G184" s="139">
        <v>5463.2603406326043</v>
      </c>
      <c r="H184" s="139">
        <v>5996.2287104622874</v>
      </c>
      <c r="I184" s="139">
        <v>5747.080291970804</v>
      </c>
      <c r="J184" s="139">
        <v>5907.6642335766428</v>
      </c>
      <c r="K184" s="139">
        <v>6576.2400000000016</v>
      </c>
      <c r="L184" s="139">
        <v>7481.5492829268287</v>
      </c>
      <c r="M184" s="139">
        <v>7192.4390243902444</v>
      </c>
      <c r="N184" s="139">
        <v>7242.5790754257905</v>
      </c>
      <c r="O184" s="139">
        <v>7259.4890510948908</v>
      </c>
      <c r="P184" s="139">
        <v>7111.5571776155721</v>
      </c>
      <c r="Q184" s="139">
        <v>7181.468937976656</v>
      </c>
      <c r="R184" s="139">
        <v>7199.88818743294</v>
      </c>
      <c r="S184" s="139">
        <v>7201.0954587564656</v>
      </c>
      <c r="T184" s="139">
        <v>7225.9303813840143</v>
      </c>
      <c r="U184" s="139">
        <v>7260.9650415575088</v>
      </c>
      <c r="V184" s="139">
        <v>7404.8836742628064</v>
      </c>
    </row>
    <row r="185" spans="1:22" s="113" customFormat="1" x14ac:dyDescent="0.3">
      <c r="A185" s="116" t="s">
        <v>189</v>
      </c>
      <c r="B185" s="116" t="s">
        <v>217</v>
      </c>
      <c r="C185" s="116" t="s">
        <v>222</v>
      </c>
      <c r="D185" s="139">
        <v>0</v>
      </c>
      <c r="E185" s="139">
        <v>0</v>
      </c>
      <c r="F185" s="139">
        <v>0</v>
      </c>
      <c r="G185" s="139">
        <v>0</v>
      </c>
      <c r="H185" s="139">
        <v>0</v>
      </c>
      <c r="I185" s="139">
        <v>0</v>
      </c>
      <c r="J185" s="139">
        <v>0</v>
      </c>
      <c r="K185" s="139">
        <v>0</v>
      </c>
      <c r="L185" s="139">
        <v>0</v>
      </c>
      <c r="M185" s="139">
        <v>0</v>
      </c>
      <c r="N185" s="139">
        <v>0</v>
      </c>
      <c r="O185" s="139">
        <v>0</v>
      </c>
      <c r="P185" s="139">
        <v>0</v>
      </c>
      <c r="Q185" s="139">
        <v>0</v>
      </c>
      <c r="R185" s="139">
        <v>0</v>
      </c>
      <c r="S185" s="139">
        <v>0</v>
      </c>
      <c r="T185" s="139">
        <v>0</v>
      </c>
      <c r="U185" s="139">
        <v>0</v>
      </c>
      <c r="V185" s="139">
        <v>0</v>
      </c>
    </row>
    <row r="186" spans="1:22" s="113" customFormat="1" x14ac:dyDescent="0.3">
      <c r="A186" s="116" t="s">
        <v>189</v>
      </c>
      <c r="B186" s="116" t="s">
        <v>217</v>
      </c>
      <c r="C186" s="116" t="s">
        <v>223</v>
      </c>
      <c r="D186" s="139">
        <v>1230.2919708029196</v>
      </c>
      <c r="E186" s="139">
        <v>1138.3211678832117</v>
      </c>
      <c r="F186" s="139">
        <v>1205.8394160583944</v>
      </c>
      <c r="G186" s="139">
        <v>1195.4987834549879</v>
      </c>
      <c r="H186" s="139">
        <v>1204.9878345498785</v>
      </c>
      <c r="I186" s="139">
        <v>1130.0486618004866</v>
      </c>
      <c r="J186" s="139">
        <v>1400.6082725060828</v>
      </c>
      <c r="K186" s="139">
        <v>1502</v>
      </c>
      <c r="L186" s="139">
        <v>1458.5487804878051</v>
      </c>
      <c r="M186" s="139">
        <v>1590.8536585365855</v>
      </c>
      <c r="N186" s="139">
        <v>1693.7956204379564</v>
      </c>
      <c r="O186" s="139">
        <v>1733.5766423357666</v>
      </c>
      <c r="P186" s="139">
        <v>1813.8686131386862</v>
      </c>
      <c r="Q186" s="139">
        <v>1867.9848085047238</v>
      </c>
      <c r="R186" s="139">
        <v>1844.5527472807282</v>
      </c>
      <c r="S186" s="139">
        <v>1805.4507800124677</v>
      </c>
      <c r="T186" s="139">
        <v>1769.108357960421</v>
      </c>
      <c r="U186" s="139">
        <v>1740.3235676946817</v>
      </c>
      <c r="V186" s="139">
        <v>1764.9529886559974</v>
      </c>
    </row>
    <row r="187" spans="1:22" s="113" customFormat="1" x14ac:dyDescent="0.3">
      <c r="A187" s="116" t="s">
        <v>189</v>
      </c>
      <c r="B187" s="116" t="s">
        <v>217</v>
      </c>
      <c r="C187" s="116" t="s">
        <v>224</v>
      </c>
      <c r="D187" s="139">
        <v>70.559610705596114</v>
      </c>
      <c r="E187" s="139">
        <v>116.78832116788323</v>
      </c>
      <c r="F187" s="139">
        <v>94.890510948905117</v>
      </c>
      <c r="G187" s="139">
        <v>96.107055961070571</v>
      </c>
      <c r="H187" s="139">
        <v>81.508515815085161</v>
      </c>
      <c r="I187" s="139">
        <v>45.012165450121657</v>
      </c>
      <c r="J187" s="139">
        <v>58.394160583941613</v>
      </c>
      <c r="K187" s="139">
        <v>64.476885644768856</v>
      </c>
      <c r="L187" s="139">
        <v>71.951219512195124</v>
      </c>
      <c r="M187" s="139">
        <v>56.09756097560976</v>
      </c>
      <c r="N187" s="139">
        <v>21.897810218978105</v>
      </c>
      <c r="O187" s="139">
        <v>22.019464720194652</v>
      </c>
      <c r="P187" s="139">
        <v>19.58637469586375</v>
      </c>
      <c r="Q187" s="139">
        <v>22.601546495123756</v>
      </c>
      <c r="R187" s="139">
        <v>24.643691067009595</v>
      </c>
      <c r="S187" s="139">
        <v>26.277406724518261</v>
      </c>
      <c r="T187" s="139">
        <v>28.727980210781269</v>
      </c>
      <c r="U187" s="139">
        <v>31.586982611421433</v>
      </c>
      <c r="V187" s="139">
        <v>31.586982611421433</v>
      </c>
    </row>
    <row r="188" spans="1:22" s="113" customFormat="1" x14ac:dyDescent="0.3">
      <c r="A188" s="116" t="s">
        <v>189</v>
      </c>
      <c r="B188" s="116" t="s">
        <v>217</v>
      </c>
      <c r="C188" s="116" t="s">
        <v>225</v>
      </c>
      <c r="D188" s="139">
        <v>0</v>
      </c>
      <c r="E188" s="139">
        <v>0</v>
      </c>
      <c r="F188" s="139">
        <v>0</v>
      </c>
      <c r="G188" s="139">
        <v>0</v>
      </c>
      <c r="H188" s="139">
        <v>0</v>
      </c>
      <c r="I188" s="139">
        <v>0</v>
      </c>
      <c r="J188" s="139">
        <v>0</v>
      </c>
      <c r="K188" s="139">
        <v>0</v>
      </c>
      <c r="L188" s="139">
        <v>0</v>
      </c>
      <c r="M188" s="139">
        <v>0</v>
      </c>
      <c r="N188" s="139">
        <v>0</v>
      </c>
      <c r="O188" s="139">
        <v>0</v>
      </c>
      <c r="P188" s="139">
        <v>0</v>
      </c>
      <c r="Q188" s="139">
        <v>0</v>
      </c>
      <c r="R188" s="139">
        <v>0</v>
      </c>
      <c r="S188" s="139">
        <v>0</v>
      </c>
      <c r="T188" s="139">
        <v>0</v>
      </c>
      <c r="U188" s="139">
        <v>0</v>
      </c>
      <c r="V188" s="139">
        <v>0</v>
      </c>
    </row>
    <row r="189" spans="1:22" s="113" customFormat="1" x14ac:dyDescent="0.3">
      <c r="A189" s="116" t="s">
        <v>189</v>
      </c>
      <c r="B189" s="116" t="s">
        <v>217</v>
      </c>
      <c r="C189" s="116" t="s">
        <v>226</v>
      </c>
      <c r="D189" s="139">
        <v>0</v>
      </c>
      <c r="E189" s="139">
        <v>0</v>
      </c>
      <c r="F189" s="139">
        <v>0</v>
      </c>
      <c r="G189" s="139">
        <v>0</v>
      </c>
      <c r="H189" s="139">
        <v>0</v>
      </c>
      <c r="I189" s="139">
        <v>0</v>
      </c>
      <c r="J189" s="139">
        <v>0</v>
      </c>
      <c r="K189" s="139">
        <v>0</v>
      </c>
      <c r="L189" s="139">
        <v>0</v>
      </c>
      <c r="M189" s="139">
        <v>0</v>
      </c>
      <c r="N189" s="139">
        <v>0</v>
      </c>
      <c r="O189" s="139">
        <v>0</v>
      </c>
      <c r="P189" s="139">
        <v>0</v>
      </c>
      <c r="Q189" s="139">
        <v>0</v>
      </c>
      <c r="R189" s="139">
        <v>0</v>
      </c>
      <c r="S189" s="139">
        <v>0</v>
      </c>
      <c r="T189" s="139">
        <v>0</v>
      </c>
      <c r="U189" s="139">
        <v>0</v>
      </c>
      <c r="V189" s="139">
        <v>0</v>
      </c>
    </row>
    <row r="190" spans="1:22" s="113" customFormat="1" x14ac:dyDescent="0.3">
      <c r="A190" s="116" t="s">
        <v>189</v>
      </c>
      <c r="B190" s="116" t="s">
        <v>217</v>
      </c>
      <c r="C190" s="116" t="s">
        <v>227</v>
      </c>
      <c r="D190" s="139">
        <v>0</v>
      </c>
      <c r="E190" s="139">
        <v>0</v>
      </c>
      <c r="F190" s="139">
        <v>0</v>
      </c>
      <c r="G190" s="139">
        <v>0</v>
      </c>
      <c r="H190" s="139">
        <v>0</v>
      </c>
      <c r="I190" s="139">
        <v>0</v>
      </c>
      <c r="J190" s="139">
        <v>0</v>
      </c>
      <c r="K190" s="139">
        <v>0</v>
      </c>
      <c r="L190" s="139">
        <v>0</v>
      </c>
      <c r="M190" s="139">
        <v>0</v>
      </c>
      <c r="N190" s="139">
        <v>0</v>
      </c>
      <c r="O190" s="139">
        <v>0</v>
      </c>
      <c r="P190" s="139">
        <v>0</v>
      </c>
      <c r="Q190" s="139">
        <v>0</v>
      </c>
      <c r="R190" s="139">
        <v>0</v>
      </c>
      <c r="S190" s="139">
        <v>0</v>
      </c>
      <c r="T190" s="139">
        <v>0</v>
      </c>
      <c r="U190" s="139">
        <v>0</v>
      </c>
      <c r="V190" s="139">
        <v>0</v>
      </c>
    </row>
    <row r="191" spans="1:22" s="113" customFormat="1" x14ac:dyDescent="0.3">
      <c r="A191" s="116" t="s">
        <v>189</v>
      </c>
      <c r="B191" s="116" t="s">
        <v>217</v>
      </c>
      <c r="C191" s="116" t="s">
        <v>228</v>
      </c>
      <c r="D191" s="139">
        <v>580.77858880778592</v>
      </c>
      <c r="E191" s="139">
        <v>1009.2457420924575</v>
      </c>
      <c r="F191" s="139">
        <v>1215.9367396593675</v>
      </c>
      <c r="G191" s="139">
        <v>1301.5815085158154</v>
      </c>
      <c r="H191" s="139">
        <v>1349.0267639902679</v>
      </c>
      <c r="I191" s="139">
        <v>1185.036496350365</v>
      </c>
      <c r="J191" s="139">
        <v>1362.7737226277375</v>
      </c>
      <c r="K191" s="139">
        <v>1274.5498783454989</v>
      </c>
      <c r="L191" s="139">
        <v>1340.487804878049</v>
      </c>
      <c r="M191" s="139">
        <v>1222.3170731707316</v>
      </c>
      <c r="N191" s="139">
        <v>1487.8345498783456</v>
      </c>
      <c r="O191" s="139">
        <v>1690.9975669099758</v>
      </c>
      <c r="P191" s="139">
        <v>1648.5401459854015</v>
      </c>
      <c r="Q191" s="139">
        <v>1615.859999999996</v>
      </c>
      <c r="R191" s="139">
        <v>1551.78</v>
      </c>
      <c r="S191" s="139">
        <v>1467.3900000000008</v>
      </c>
      <c r="T191" s="139">
        <v>1464.1599999999999</v>
      </c>
      <c r="U191" s="139">
        <v>1463.9299999999998</v>
      </c>
      <c r="V191" s="139">
        <v>1453.9300000000003</v>
      </c>
    </row>
    <row r="192" spans="1:22" s="113" customFormat="1" x14ac:dyDescent="0.3">
      <c r="A192" s="115" t="s">
        <v>229</v>
      </c>
      <c r="B192" s="115" t="s">
        <v>229</v>
      </c>
      <c r="C192" s="115" t="s">
        <v>230</v>
      </c>
      <c r="D192" s="138">
        <v>54837.858880778585</v>
      </c>
      <c r="E192" s="138">
        <v>61081.800486618005</v>
      </c>
      <c r="F192" s="138">
        <v>62924.744525547452</v>
      </c>
      <c r="G192" s="138">
        <v>61423.746958637472</v>
      </c>
      <c r="H192" s="138">
        <v>67646.715328467151</v>
      </c>
      <c r="I192" s="138">
        <v>61527.007299270073</v>
      </c>
      <c r="J192" s="138">
        <v>57232.481751824824</v>
      </c>
      <c r="K192" s="138">
        <v>55080.304177615581</v>
      </c>
      <c r="L192" s="138">
        <v>58492.660634146348</v>
      </c>
      <c r="M192" s="138">
        <v>59633.024390243903</v>
      </c>
      <c r="N192" s="138">
        <v>59793.187347931882</v>
      </c>
      <c r="O192" s="138">
        <v>61636.253041362535</v>
      </c>
      <c r="P192" s="138">
        <v>68131.02189781022</v>
      </c>
      <c r="Q192" s="138">
        <v>73391.250196585446</v>
      </c>
      <c r="R192" s="138">
        <v>73593.520232509152</v>
      </c>
      <c r="S192" s="138">
        <v>72035.99327773042</v>
      </c>
      <c r="T192" s="138">
        <v>72993.126402175971</v>
      </c>
      <c r="U192" s="138">
        <v>74412.624666533826</v>
      </c>
      <c r="V192" s="138">
        <v>74734.116826083307</v>
      </c>
    </row>
    <row r="193" spans="1:22" s="113" customFormat="1" x14ac:dyDescent="0.3">
      <c r="A193" s="116" t="s">
        <v>189</v>
      </c>
      <c r="B193" s="116" t="s">
        <v>230</v>
      </c>
      <c r="C193" s="116" t="s">
        <v>231</v>
      </c>
      <c r="D193" s="139">
        <v>53510.486618004863</v>
      </c>
      <c r="E193" s="139">
        <v>59935.815085158152</v>
      </c>
      <c r="F193" s="139">
        <v>61826.204379562048</v>
      </c>
      <c r="G193" s="139">
        <v>60378.734793187352</v>
      </c>
      <c r="H193" s="139">
        <v>66617.518248175184</v>
      </c>
      <c r="I193" s="139">
        <v>60562.287104622868</v>
      </c>
      <c r="J193" s="139">
        <v>56267.761557177619</v>
      </c>
      <c r="K193" s="139">
        <v>54176.399026763997</v>
      </c>
      <c r="L193" s="139">
        <v>57646.341463414639</v>
      </c>
      <c r="M193" s="139">
        <v>58844</v>
      </c>
      <c r="N193" s="139">
        <v>58947.688564476892</v>
      </c>
      <c r="O193" s="139">
        <v>60815.085158150854</v>
      </c>
      <c r="P193" s="139">
        <v>67399.026763990274</v>
      </c>
      <c r="Q193" s="139">
        <v>72814.767665687526</v>
      </c>
      <c r="R193" s="139">
        <v>73026.640232509148</v>
      </c>
      <c r="S193" s="139">
        <v>71504.543277730423</v>
      </c>
      <c r="T193" s="139">
        <v>72497.106402175967</v>
      </c>
      <c r="U193" s="139">
        <v>74039.224666533832</v>
      </c>
      <c r="V193" s="139">
        <v>74419.246826083312</v>
      </c>
    </row>
    <row r="194" spans="1:22" s="113" customFormat="1" x14ac:dyDescent="0.3">
      <c r="A194" s="116" t="s">
        <v>189</v>
      </c>
      <c r="B194" s="116" t="s">
        <v>230</v>
      </c>
      <c r="C194" s="116" t="s">
        <v>232</v>
      </c>
      <c r="D194" s="139">
        <v>1209.2457420924575</v>
      </c>
      <c r="E194" s="139">
        <v>1060.8272506082726</v>
      </c>
      <c r="F194" s="139">
        <v>1013.3819951338201</v>
      </c>
      <c r="G194" s="139">
        <v>959.85401459854018</v>
      </c>
      <c r="H194" s="139">
        <v>944.03892944038932</v>
      </c>
      <c r="I194" s="139">
        <v>879.56204379562053</v>
      </c>
      <c r="J194" s="139">
        <v>879.56204379562053</v>
      </c>
      <c r="K194" s="139">
        <v>818.74700000000007</v>
      </c>
      <c r="L194" s="139">
        <v>846.31917073170735</v>
      </c>
      <c r="M194" s="139">
        <v>789.02439024390253</v>
      </c>
      <c r="N194" s="139">
        <v>845.49878345498792</v>
      </c>
      <c r="O194" s="139">
        <v>821.16788321167883</v>
      </c>
      <c r="P194" s="139">
        <v>731.99513381995143</v>
      </c>
      <c r="Q194" s="139">
        <v>576.48253089792684</v>
      </c>
      <c r="R194" s="139">
        <v>566.88</v>
      </c>
      <c r="S194" s="139">
        <v>531.45000000000005</v>
      </c>
      <c r="T194" s="139">
        <v>496.02</v>
      </c>
      <c r="U194" s="139">
        <v>373.40000000000003</v>
      </c>
      <c r="V194" s="139">
        <v>314.87</v>
      </c>
    </row>
    <row r="195" spans="1:22" s="113" customFormat="1" x14ac:dyDescent="0.3">
      <c r="A195" s="116" t="s">
        <v>189</v>
      </c>
      <c r="B195" s="116" t="s">
        <v>230</v>
      </c>
      <c r="C195" s="116" t="s">
        <v>233</v>
      </c>
      <c r="D195" s="139">
        <v>0</v>
      </c>
      <c r="E195" s="139">
        <v>0</v>
      </c>
      <c r="F195" s="139">
        <v>0</v>
      </c>
      <c r="G195" s="139">
        <v>0</v>
      </c>
      <c r="H195" s="139">
        <v>0</v>
      </c>
      <c r="I195" s="139">
        <v>0</v>
      </c>
      <c r="J195" s="139">
        <v>0</v>
      </c>
      <c r="K195" s="139">
        <v>0</v>
      </c>
      <c r="L195" s="139">
        <v>0</v>
      </c>
      <c r="M195" s="139">
        <v>0</v>
      </c>
      <c r="N195" s="139">
        <v>0</v>
      </c>
      <c r="O195" s="139">
        <v>0</v>
      </c>
      <c r="P195" s="139">
        <v>0</v>
      </c>
      <c r="Q195" s="139">
        <v>0</v>
      </c>
      <c r="R195" s="139">
        <v>0</v>
      </c>
      <c r="S195" s="139">
        <v>0</v>
      </c>
      <c r="T195" s="139">
        <v>0</v>
      </c>
      <c r="U195" s="139">
        <v>0</v>
      </c>
      <c r="V195" s="139">
        <v>0</v>
      </c>
    </row>
    <row r="196" spans="1:22" s="113" customFormat="1" x14ac:dyDescent="0.3">
      <c r="A196" s="116" t="s">
        <v>189</v>
      </c>
      <c r="B196" s="116" t="s">
        <v>230</v>
      </c>
      <c r="C196" s="116" t="s">
        <v>234</v>
      </c>
      <c r="D196" s="139">
        <v>85.15815085158151</v>
      </c>
      <c r="E196" s="139">
        <v>85.15815085158151</v>
      </c>
      <c r="F196" s="139">
        <v>85.15815085158151</v>
      </c>
      <c r="G196" s="139">
        <v>85.15815085158151</v>
      </c>
      <c r="H196" s="139">
        <v>85.15815085158151</v>
      </c>
      <c r="I196" s="139">
        <v>85.15815085158151</v>
      </c>
      <c r="J196" s="139">
        <v>85.15815085158151</v>
      </c>
      <c r="K196" s="139">
        <v>85.15815085158151</v>
      </c>
      <c r="L196" s="139">
        <v>0</v>
      </c>
      <c r="M196" s="139">
        <v>0</v>
      </c>
      <c r="N196" s="139">
        <v>0</v>
      </c>
      <c r="O196" s="139">
        <v>0</v>
      </c>
      <c r="P196" s="139">
        <v>0</v>
      </c>
      <c r="Q196" s="139">
        <v>0</v>
      </c>
      <c r="R196" s="139">
        <v>0</v>
      </c>
      <c r="S196" s="139">
        <v>0</v>
      </c>
      <c r="T196" s="139">
        <v>0</v>
      </c>
      <c r="U196" s="139">
        <v>0</v>
      </c>
      <c r="V196" s="139">
        <v>0</v>
      </c>
    </row>
    <row r="197" spans="1:22" s="113" customFormat="1" x14ac:dyDescent="0.3">
      <c r="A197" s="116" t="s">
        <v>189</v>
      </c>
      <c r="B197" s="116" t="s">
        <v>230</v>
      </c>
      <c r="C197" s="116" t="s">
        <v>235</v>
      </c>
      <c r="D197" s="139">
        <v>32.968369829683702</v>
      </c>
      <c r="E197" s="139">
        <v>0</v>
      </c>
      <c r="F197" s="139">
        <v>0</v>
      </c>
      <c r="G197" s="139">
        <v>0</v>
      </c>
      <c r="H197" s="139">
        <v>0</v>
      </c>
      <c r="I197" s="139">
        <v>0</v>
      </c>
      <c r="J197" s="139">
        <v>0</v>
      </c>
      <c r="K197" s="139">
        <v>0</v>
      </c>
      <c r="L197" s="139">
        <v>0</v>
      </c>
      <c r="M197" s="139">
        <v>0</v>
      </c>
      <c r="N197" s="139">
        <v>0</v>
      </c>
      <c r="O197" s="139">
        <v>0</v>
      </c>
      <c r="P197" s="139">
        <v>0</v>
      </c>
      <c r="Q197" s="139">
        <v>0</v>
      </c>
      <c r="R197" s="139">
        <v>0</v>
      </c>
      <c r="S197" s="139">
        <v>0</v>
      </c>
      <c r="T197" s="139">
        <v>0</v>
      </c>
      <c r="U197" s="139">
        <v>0</v>
      </c>
      <c r="V197" s="139">
        <v>0</v>
      </c>
    </row>
    <row r="198" spans="1:22" s="113" customFormat="1" x14ac:dyDescent="0.3">
      <c r="A198" s="116" t="s">
        <v>189</v>
      </c>
      <c r="B198" s="116" t="s">
        <v>230</v>
      </c>
      <c r="C198" s="116" t="s">
        <v>236</v>
      </c>
      <c r="D198" s="139">
        <v>0</v>
      </c>
      <c r="E198" s="139">
        <v>0</v>
      </c>
      <c r="F198" s="139">
        <v>0</v>
      </c>
      <c r="G198" s="139">
        <v>0</v>
      </c>
      <c r="H198" s="139">
        <v>0</v>
      </c>
      <c r="I198" s="139">
        <v>0</v>
      </c>
      <c r="J198" s="139">
        <v>0</v>
      </c>
      <c r="K198" s="139">
        <v>0</v>
      </c>
      <c r="L198" s="139">
        <v>0</v>
      </c>
      <c r="M198" s="139">
        <v>0</v>
      </c>
      <c r="N198" s="139">
        <v>0</v>
      </c>
      <c r="O198" s="139">
        <v>0</v>
      </c>
      <c r="P198" s="139">
        <v>0</v>
      </c>
      <c r="Q198" s="139">
        <v>0</v>
      </c>
      <c r="R198" s="139">
        <v>0</v>
      </c>
      <c r="S198" s="139">
        <v>0</v>
      </c>
      <c r="T198" s="139">
        <v>0</v>
      </c>
      <c r="U198" s="139">
        <v>0</v>
      </c>
      <c r="V198" s="139">
        <v>0</v>
      </c>
    </row>
    <row r="199" spans="1:22" s="113" customFormat="1" x14ac:dyDescent="0.3">
      <c r="A199" s="114" t="s">
        <v>237</v>
      </c>
      <c r="B199" s="114" t="s">
        <v>237</v>
      </c>
      <c r="C199" s="114" t="s">
        <v>238</v>
      </c>
      <c r="D199" s="137">
        <v>1507.6642335766426</v>
      </c>
      <c r="E199" s="137">
        <v>1780.7785888077858</v>
      </c>
      <c r="F199" s="137">
        <v>1876.1557177615573</v>
      </c>
      <c r="G199" s="137">
        <v>1802.1897810218977</v>
      </c>
      <c r="H199" s="137">
        <v>1737.7128953771291</v>
      </c>
      <c r="I199" s="137">
        <v>1717.396593673966</v>
      </c>
      <c r="J199" s="137">
        <v>2150.8515815085161</v>
      </c>
      <c r="K199" s="137">
        <v>1805.4068077858883</v>
      </c>
      <c r="L199" s="137">
        <v>1969.8221609756099</v>
      </c>
      <c r="M199" s="137">
        <v>2059.7560975609754</v>
      </c>
      <c r="N199" s="137">
        <v>2145.2554744525551</v>
      </c>
      <c r="O199" s="137">
        <v>2011.6788321167883</v>
      </c>
      <c r="P199" s="137">
        <v>1734.3065693430658</v>
      </c>
      <c r="Q199" s="137">
        <v>1964.1255805728451</v>
      </c>
      <c r="R199" s="137">
        <v>1977.1908878563206</v>
      </c>
      <c r="S199" s="137">
        <v>1995.6097037926152</v>
      </c>
      <c r="T199" s="137">
        <v>2359.8869276361584</v>
      </c>
      <c r="U199" s="137">
        <v>2799.660671689081</v>
      </c>
      <c r="V199" s="137">
        <v>3083.2376836170715</v>
      </c>
    </row>
    <row r="200" spans="1:22" s="113" customFormat="1" x14ac:dyDescent="0.3">
      <c r="A200" s="116" t="s">
        <v>238</v>
      </c>
      <c r="B200" s="116" t="s">
        <v>238</v>
      </c>
      <c r="C200" s="116" t="s">
        <v>239</v>
      </c>
      <c r="D200" s="139">
        <v>1413.2603406326036</v>
      </c>
      <c r="E200" s="139">
        <v>1665.8150851581509</v>
      </c>
      <c r="F200" s="139">
        <v>1746.83698296837</v>
      </c>
      <c r="G200" s="139">
        <v>1646.1070559610705</v>
      </c>
      <c r="H200" s="139">
        <v>1600.3649635036497</v>
      </c>
      <c r="I200" s="139">
        <v>1591.3625304136253</v>
      </c>
      <c r="J200" s="139">
        <v>2005.961070559611</v>
      </c>
      <c r="K200" s="139">
        <v>1650.5888077858883</v>
      </c>
      <c r="L200" s="139">
        <v>1839.078048780488</v>
      </c>
      <c r="M200" s="139">
        <v>1920.8536585365853</v>
      </c>
      <c r="N200" s="139">
        <v>2015.8150851581511</v>
      </c>
      <c r="O200" s="139">
        <v>1853.5279805352798</v>
      </c>
      <c r="P200" s="139">
        <v>1595.3771289537715</v>
      </c>
      <c r="Q200" s="139">
        <v>1811.4095391045282</v>
      </c>
      <c r="R200" s="139">
        <v>1824.4748463880037</v>
      </c>
      <c r="S200" s="139">
        <v>1842.8936623242982</v>
      </c>
      <c r="T200" s="139">
        <v>2207.4604238807369</v>
      </c>
      <c r="U200" s="139">
        <v>2646.9446302207643</v>
      </c>
      <c r="V200" s="139">
        <v>2930.5216421487548</v>
      </c>
    </row>
    <row r="201" spans="1:22" s="113" customFormat="1" x14ac:dyDescent="0.3">
      <c r="A201" s="116" t="s">
        <v>238</v>
      </c>
      <c r="B201" s="116" t="s">
        <v>238</v>
      </c>
      <c r="C201" s="116" t="s">
        <v>240</v>
      </c>
      <c r="D201" s="139">
        <v>0</v>
      </c>
      <c r="E201" s="139">
        <v>0</v>
      </c>
      <c r="F201" s="139">
        <v>0</v>
      </c>
      <c r="G201" s="139">
        <v>0</v>
      </c>
      <c r="H201" s="139">
        <v>0</v>
      </c>
      <c r="I201" s="139">
        <v>0</v>
      </c>
      <c r="J201" s="139">
        <v>0</v>
      </c>
      <c r="K201" s="139">
        <v>0</v>
      </c>
      <c r="L201" s="139">
        <v>0</v>
      </c>
      <c r="M201" s="139">
        <v>0</v>
      </c>
      <c r="N201" s="139">
        <v>0</v>
      </c>
      <c r="O201" s="139">
        <v>0</v>
      </c>
      <c r="P201" s="139">
        <v>0</v>
      </c>
      <c r="Q201" s="139">
        <v>0</v>
      </c>
      <c r="R201" s="139">
        <v>0</v>
      </c>
      <c r="S201" s="139">
        <v>0</v>
      </c>
      <c r="T201" s="139">
        <v>0</v>
      </c>
      <c r="U201" s="139">
        <v>0</v>
      </c>
      <c r="V201" s="139">
        <v>0</v>
      </c>
    </row>
    <row r="202" spans="1:22" s="113" customFormat="1" x14ac:dyDescent="0.3">
      <c r="A202" s="116" t="s">
        <v>238</v>
      </c>
      <c r="B202" s="116" t="s">
        <v>238</v>
      </c>
      <c r="C202" s="116" t="s">
        <v>241</v>
      </c>
      <c r="D202" s="139">
        <v>0</v>
      </c>
      <c r="E202" s="139">
        <v>0</v>
      </c>
      <c r="F202" s="139">
        <v>0</v>
      </c>
      <c r="G202" s="139">
        <v>0</v>
      </c>
      <c r="H202" s="139">
        <v>0</v>
      </c>
      <c r="I202" s="139">
        <v>0</v>
      </c>
      <c r="J202" s="139">
        <v>0</v>
      </c>
      <c r="K202" s="139">
        <v>0</v>
      </c>
      <c r="L202" s="139">
        <v>0</v>
      </c>
      <c r="M202" s="139">
        <v>0</v>
      </c>
      <c r="N202" s="139">
        <v>0</v>
      </c>
      <c r="O202" s="139">
        <v>0</v>
      </c>
      <c r="P202" s="139">
        <v>0</v>
      </c>
      <c r="Q202" s="139">
        <v>0</v>
      </c>
      <c r="R202" s="139">
        <v>0</v>
      </c>
      <c r="S202" s="139">
        <v>0</v>
      </c>
      <c r="T202" s="139">
        <v>0</v>
      </c>
      <c r="U202" s="139">
        <v>0</v>
      </c>
      <c r="V202" s="139">
        <v>0</v>
      </c>
    </row>
    <row r="203" spans="1:22" s="113" customFormat="1" x14ac:dyDescent="0.3">
      <c r="A203" s="116" t="s">
        <v>238</v>
      </c>
      <c r="B203" s="116" t="s">
        <v>238</v>
      </c>
      <c r="C203" s="116" t="s">
        <v>242</v>
      </c>
      <c r="D203" s="139">
        <v>0</v>
      </c>
      <c r="E203" s="139">
        <v>0</v>
      </c>
      <c r="F203" s="139">
        <v>0</v>
      </c>
      <c r="G203" s="139">
        <v>0</v>
      </c>
      <c r="H203" s="139">
        <v>0</v>
      </c>
      <c r="I203" s="139">
        <v>0</v>
      </c>
      <c r="J203" s="139">
        <v>0</v>
      </c>
      <c r="K203" s="139">
        <v>0</v>
      </c>
      <c r="L203" s="139">
        <v>0</v>
      </c>
      <c r="M203" s="139">
        <v>0</v>
      </c>
      <c r="N203" s="139">
        <v>0</v>
      </c>
      <c r="O203" s="139">
        <v>0</v>
      </c>
      <c r="P203" s="139">
        <v>0</v>
      </c>
      <c r="Q203" s="139">
        <v>0</v>
      </c>
      <c r="R203" s="139">
        <v>0</v>
      </c>
      <c r="S203" s="139">
        <v>0</v>
      </c>
      <c r="T203" s="139">
        <v>0</v>
      </c>
      <c r="U203" s="139">
        <v>0</v>
      </c>
      <c r="V203" s="139">
        <v>0</v>
      </c>
    </row>
    <row r="204" spans="1:22" s="113" customFormat="1" x14ac:dyDescent="0.3">
      <c r="A204" s="116" t="s">
        <v>238</v>
      </c>
      <c r="B204" s="116" t="s">
        <v>238</v>
      </c>
      <c r="C204" s="116" t="s">
        <v>243</v>
      </c>
      <c r="D204" s="139">
        <v>0</v>
      </c>
      <c r="E204" s="139">
        <v>0</v>
      </c>
      <c r="F204" s="139">
        <v>0</v>
      </c>
      <c r="G204" s="139">
        <v>0</v>
      </c>
      <c r="H204" s="139">
        <v>0</v>
      </c>
      <c r="I204" s="139">
        <v>0</v>
      </c>
      <c r="J204" s="139">
        <v>0</v>
      </c>
      <c r="K204" s="139">
        <v>0</v>
      </c>
      <c r="L204" s="139">
        <v>0</v>
      </c>
      <c r="M204" s="139">
        <v>0</v>
      </c>
      <c r="N204" s="139">
        <v>0</v>
      </c>
      <c r="O204" s="139">
        <v>0</v>
      </c>
      <c r="P204" s="139">
        <v>0</v>
      </c>
      <c r="Q204" s="139">
        <v>0</v>
      </c>
      <c r="R204" s="139">
        <v>0</v>
      </c>
      <c r="S204" s="139">
        <v>0</v>
      </c>
      <c r="T204" s="139">
        <v>0</v>
      </c>
      <c r="U204" s="139">
        <v>0</v>
      </c>
      <c r="V204" s="139">
        <v>0</v>
      </c>
    </row>
    <row r="205" spans="1:22" s="113" customFormat="1" x14ac:dyDescent="0.3">
      <c r="A205" s="116" t="s">
        <v>238</v>
      </c>
      <c r="B205" s="116" t="s">
        <v>238</v>
      </c>
      <c r="C205" s="116" t="s">
        <v>244</v>
      </c>
      <c r="D205" s="139">
        <v>94.40389294403893</v>
      </c>
      <c r="E205" s="139">
        <v>114.96350364963504</v>
      </c>
      <c r="F205" s="139">
        <v>129.31873479318736</v>
      </c>
      <c r="G205" s="139">
        <v>156.08272506082727</v>
      </c>
      <c r="H205" s="139">
        <v>137.34793187347933</v>
      </c>
      <c r="I205" s="139">
        <v>126.03406326034063</v>
      </c>
      <c r="J205" s="139">
        <v>144.8905109489051</v>
      </c>
      <c r="K205" s="139">
        <v>154.81800000000001</v>
      </c>
      <c r="L205" s="139">
        <v>130.74411219512197</v>
      </c>
      <c r="M205" s="139">
        <v>138.90243902439025</v>
      </c>
      <c r="N205" s="139">
        <v>129.4403892944039</v>
      </c>
      <c r="O205" s="139">
        <v>158.15085158150853</v>
      </c>
      <c r="P205" s="139">
        <v>138.92944038929443</v>
      </c>
      <c r="Q205" s="139">
        <v>152.71604146831686</v>
      </c>
      <c r="R205" s="139">
        <v>152.71604146831686</v>
      </c>
      <c r="S205" s="139">
        <v>152.71604146831686</v>
      </c>
      <c r="T205" s="139">
        <v>152.42650375542149</v>
      </c>
      <c r="U205" s="139">
        <v>152.71604146831686</v>
      </c>
      <c r="V205" s="139">
        <v>152.71604146831686</v>
      </c>
    </row>
    <row r="206" spans="1:22" s="113" customFormat="1" x14ac:dyDescent="0.3">
      <c r="A206" s="116" t="s">
        <v>238</v>
      </c>
      <c r="B206" s="116" t="s">
        <v>238</v>
      </c>
      <c r="C206" s="116" t="s">
        <v>245</v>
      </c>
      <c r="D206" s="139">
        <v>0</v>
      </c>
      <c r="E206" s="139">
        <v>0</v>
      </c>
      <c r="F206" s="139">
        <v>0</v>
      </c>
      <c r="G206" s="139">
        <v>0</v>
      </c>
      <c r="H206" s="139">
        <v>0</v>
      </c>
      <c r="I206" s="139">
        <v>0</v>
      </c>
      <c r="J206" s="139">
        <v>0</v>
      </c>
      <c r="K206" s="139">
        <v>0</v>
      </c>
      <c r="L206" s="139">
        <v>0</v>
      </c>
      <c r="M206" s="139">
        <v>0</v>
      </c>
      <c r="N206" s="139">
        <v>0</v>
      </c>
      <c r="O206" s="139">
        <v>0</v>
      </c>
      <c r="P206" s="139">
        <v>0</v>
      </c>
      <c r="Q206" s="139">
        <v>0</v>
      </c>
      <c r="R206" s="139">
        <v>0</v>
      </c>
      <c r="S206" s="139">
        <v>0</v>
      </c>
      <c r="T206" s="139">
        <v>0</v>
      </c>
      <c r="U206" s="139">
        <v>0</v>
      </c>
      <c r="V206" s="139">
        <v>0</v>
      </c>
    </row>
    <row r="207" spans="1:22" s="113" customFormat="1" x14ac:dyDescent="0.3">
      <c r="A207" s="116" t="s">
        <v>238</v>
      </c>
      <c r="B207" s="116" t="s">
        <v>238</v>
      </c>
      <c r="C207" s="116" t="s">
        <v>246</v>
      </c>
      <c r="D207" s="139">
        <v>0</v>
      </c>
      <c r="E207" s="139">
        <v>0</v>
      </c>
      <c r="F207" s="139">
        <v>0</v>
      </c>
      <c r="G207" s="139">
        <v>0</v>
      </c>
      <c r="H207" s="139">
        <v>0</v>
      </c>
      <c r="I207" s="139">
        <v>0</v>
      </c>
      <c r="J207" s="139">
        <v>0</v>
      </c>
      <c r="K207" s="139">
        <v>0</v>
      </c>
      <c r="L207" s="139">
        <v>0</v>
      </c>
      <c r="M207" s="139">
        <v>0</v>
      </c>
      <c r="N207" s="139">
        <v>0</v>
      </c>
      <c r="O207" s="139">
        <v>0</v>
      </c>
      <c r="P207" s="139">
        <v>0</v>
      </c>
      <c r="Q207" s="139">
        <v>0</v>
      </c>
      <c r="R207" s="139">
        <v>0</v>
      </c>
      <c r="S207" s="139">
        <v>0</v>
      </c>
      <c r="T207" s="139">
        <v>0</v>
      </c>
      <c r="U207" s="139">
        <v>0</v>
      </c>
      <c r="V207" s="139">
        <v>0</v>
      </c>
    </row>
    <row r="208" spans="1:22" s="113" customFormat="1" x14ac:dyDescent="0.3">
      <c r="A208" s="116" t="s">
        <v>238</v>
      </c>
      <c r="B208" s="116" t="s">
        <v>238</v>
      </c>
      <c r="C208" s="116" t="s">
        <v>247</v>
      </c>
      <c r="D208" s="139">
        <v>0</v>
      </c>
      <c r="E208" s="139">
        <v>0</v>
      </c>
      <c r="F208" s="139">
        <v>0</v>
      </c>
      <c r="G208" s="139">
        <v>0</v>
      </c>
      <c r="H208" s="139">
        <v>0</v>
      </c>
      <c r="I208" s="139">
        <v>0</v>
      </c>
      <c r="J208" s="139">
        <v>0</v>
      </c>
      <c r="K208" s="139">
        <v>0</v>
      </c>
      <c r="L208" s="139">
        <v>0</v>
      </c>
      <c r="M208" s="139">
        <v>0</v>
      </c>
      <c r="N208" s="139">
        <v>0</v>
      </c>
      <c r="O208" s="139">
        <v>0</v>
      </c>
      <c r="P208" s="139">
        <v>0</v>
      </c>
      <c r="Q208" s="139">
        <v>0</v>
      </c>
      <c r="R208" s="139">
        <v>0</v>
      </c>
      <c r="S208" s="139">
        <v>0</v>
      </c>
      <c r="T208" s="139">
        <v>0</v>
      </c>
      <c r="U208" s="139">
        <v>0</v>
      </c>
      <c r="V208" s="139">
        <v>0</v>
      </c>
    </row>
    <row r="209" spans="1:22" s="113" customFormat="1" x14ac:dyDescent="0.3">
      <c r="A209" s="116" t="s">
        <v>238</v>
      </c>
      <c r="B209" s="116" t="s">
        <v>238</v>
      </c>
      <c r="C209" s="116" t="s">
        <v>248</v>
      </c>
      <c r="D209" s="139">
        <v>0</v>
      </c>
      <c r="E209" s="139">
        <v>0</v>
      </c>
      <c r="F209" s="139">
        <v>0</v>
      </c>
      <c r="G209" s="139">
        <v>0</v>
      </c>
      <c r="H209" s="139">
        <v>0</v>
      </c>
      <c r="I209" s="139">
        <v>0</v>
      </c>
      <c r="J209" s="139">
        <v>0</v>
      </c>
      <c r="K209" s="139">
        <v>0</v>
      </c>
      <c r="L209" s="139">
        <v>0</v>
      </c>
      <c r="M209" s="139">
        <v>0</v>
      </c>
      <c r="N209" s="139">
        <v>0</v>
      </c>
      <c r="O209" s="139">
        <v>0</v>
      </c>
      <c r="P209" s="139">
        <v>0</v>
      </c>
      <c r="Q209" s="139">
        <v>0</v>
      </c>
      <c r="R209" s="139">
        <v>0</v>
      </c>
      <c r="S209" s="139">
        <v>0</v>
      </c>
      <c r="T209" s="139">
        <v>0</v>
      </c>
      <c r="U209" s="139">
        <v>0</v>
      </c>
      <c r="V209" s="139">
        <v>0</v>
      </c>
    </row>
    <row r="210" spans="1:22" s="113" customFormat="1" x14ac:dyDescent="0.3">
      <c r="A210" s="114" t="s">
        <v>249</v>
      </c>
      <c r="B210" s="114" t="s">
        <v>249</v>
      </c>
      <c r="C210" s="114" t="s">
        <v>250</v>
      </c>
      <c r="D210" s="140">
        <v>0</v>
      </c>
      <c r="E210" s="140">
        <v>0</v>
      </c>
      <c r="F210" s="140">
        <v>0</v>
      </c>
      <c r="G210" s="140">
        <v>0</v>
      </c>
      <c r="H210" s="140">
        <v>0</v>
      </c>
      <c r="I210" s="140">
        <v>0</v>
      </c>
      <c r="J210" s="140">
        <v>0</v>
      </c>
      <c r="K210" s="140">
        <v>0</v>
      </c>
      <c r="L210" s="140">
        <v>0</v>
      </c>
      <c r="M210" s="140">
        <v>0</v>
      </c>
      <c r="N210" s="140">
        <v>0</v>
      </c>
      <c r="O210" s="140">
        <v>0</v>
      </c>
      <c r="P210" s="140">
        <v>0</v>
      </c>
      <c r="Q210" s="140">
        <v>0</v>
      </c>
      <c r="R210" s="140">
        <v>0</v>
      </c>
      <c r="S210" s="140">
        <v>0</v>
      </c>
      <c r="T210" s="140">
        <v>0</v>
      </c>
      <c r="U210" s="140">
        <v>0</v>
      </c>
      <c r="V210" s="140">
        <v>0</v>
      </c>
    </row>
    <row r="211" spans="1:22" x14ac:dyDescent="0.3">
      <c r="A211" s="117"/>
      <c r="B211" s="117"/>
      <c r="C211" s="117"/>
      <c r="D211" s="118"/>
      <c r="E211" s="118"/>
      <c r="F211" s="119"/>
      <c r="G211" s="119"/>
      <c r="H211" s="119"/>
      <c r="I211" s="119"/>
      <c r="J211" s="119"/>
      <c r="K211" s="119"/>
      <c r="L211" s="119"/>
      <c r="M211" s="119"/>
      <c r="N211" s="119"/>
      <c r="O211" s="120"/>
      <c r="P211" s="120"/>
      <c r="Q211" s="120"/>
      <c r="R211" s="120"/>
      <c r="S211" s="121"/>
      <c r="T211" s="120"/>
      <c r="U211" s="122"/>
      <c r="V211" s="122"/>
    </row>
    <row r="212" spans="1:22" x14ac:dyDescent="0.3">
      <c r="A212" s="117"/>
      <c r="B212" s="117"/>
      <c r="C212" s="117"/>
      <c r="D212" s="118"/>
      <c r="E212" s="118"/>
      <c r="F212" s="119"/>
      <c r="G212" s="119"/>
      <c r="H212" s="119"/>
      <c r="I212" s="119"/>
      <c r="J212" s="119"/>
      <c r="K212" s="119"/>
      <c r="L212" s="119"/>
      <c r="M212" s="119"/>
      <c r="N212" s="119"/>
      <c r="O212" s="120"/>
      <c r="P212" s="120"/>
      <c r="Q212" s="120"/>
      <c r="R212" s="120"/>
      <c r="S212" s="121"/>
      <c r="T212" s="120"/>
      <c r="U212" s="122"/>
      <c r="V212" s="122"/>
    </row>
    <row r="213" spans="1:22" x14ac:dyDescent="0.3">
      <c r="A213" s="117"/>
      <c r="B213" s="117"/>
      <c r="C213" s="117"/>
      <c r="D213" s="118"/>
      <c r="E213" s="118"/>
      <c r="F213" s="119"/>
      <c r="G213" s="119"/>
      <c r="H213" s="119"/>
      <c r="I213" s="119"/>
      <c r="J213" s="119"/>
      <c r="K213" s="119"/>
      <c r="L213" s="119"/>
      <c r="M213" s="119"/>
      <c r="N213" s="119"/>
      <c r="O213" s="120"/>
      <c r="P213" s="120"/>
      <c r="Q213" s="120"/>
      <c r="R213" s="120"/>
      <c r="S213" s="121"/>
      <c r="T213" s="120"/>
      <c r="U213" s="122"/>
      <c r="V213" s="122"/>
    </row>
    <row r="214" spans="1:22" x14ac:dyDescent="0.3">
      <c r="A214" s="117"/>
      <c r="B214" s="117"/>
      <c r="C214" s="117"/>
      <c r="D214" s="118"/>
      <c r="E214" s="118"/>
      <c r="F214" s="119"/>
      <c r="G214" s="119"/>
      <c r="H214" s="119"/>
      <c r="I214" s="119"/>
      <c r="J214" s="119"/>
      <c r="K214" s="119"/>
      <c r="L214" s="119"/>
      <c r="M214" s="119"/>
      <c r="N214" s="119"/>
      <c r="O214" s="120"/>
      <c r="P214" s="120"/>
      <c r="Q214" s="120"/>
      <c r="R214" s="120"/>
      <c r="S214" s="121"/>
      <c r="T214" s="120"/>
      <c r="U214" s="122"/>
      <c r="V214" s="122"/>
    </row>
    <row r="215" spans="1:22" x14ac:dyDescent="0.3">
      <c r="A215" s="117"/>
      <c r="B215" s="117"/>
      <c r="C215" s="117"/>
      <c r="D215" s="118"/>
      <c r="E215" s="118"/>
      <c r="F215" s="119"/>
      <c r="G215" s="119"/>
      <c r="H215" s="119"/>
      <c r="I215" s="119"/>
      <c r="J215" s="119"/>
      <c r="K215" s="119"/>
      <c r="L215" s="119"/>
      <c r="M215" s="119"/>
      <c r="N215" s="119"/>
      <c r="O215" s="120"/>
      <c r="P215" s="120"/>
      <c r="Q215" s="120"/>
      <c r="R215" s="120"/>
      <c r="S215" s="121"/>
      <c r="T215" s="120"/>
      <c r="U215" s="122"/>
      <c r="V215" s="122"/>
    </row>
    <row r="216" spans="1:22" x14ac:dyDescent="0.3">
      <c r="A216" s="117"/>
      <c r="B216" s="117"/>
      <c r="C216" s="117"/>
      <c r="D216" s="118"/>
      <c r="E216" s="118"/>
      <c r="F216" s="119"/>
      <c r="G216" s="119"/>
      <c r="H216" s="119"/>
      <c r="I216" s="119"/>
      <c r="J216" s="119"/>
      <c r="K216" s="119"/>
      <c r="L216" s="119"/>
      <c r="M216" s="119"/>
      <c r="N216" s="119"/>
      <c r="O216" s="120"/>
      <c r="P216" s="120"/>
      <c r="Q216" s="120"/>
      <c r="R216" s="120"/>
      <c r="S216" s="121"/>
      <c r="T216" s="120"/>
      <c r="U216" s="122"/>
      <c r="V216" s="122"/>
    </row>
    <row r="217" spans="1:22" x14ac:dyDescent="0.3">
      <c r="A217" s="117"/>
      <c r="B217" s="117"/>
      <c r="C217" s="117"/>
      <c r="D217" s="124"/>
      <c r="E217" s="124"/>
      <c r="F217" s="124"/>
      <c r="G217" s="124"/>
      <c r="H217" s="124"/>
      <c r="I217" s="124"/>
      <c r="J217" s="118"/>
      <c r="K217" s="118"/>
      <c r="L217" s="124"/>
      <c r="M217" s="124"/>
      <c r="N217" s="124"/>
      <c r="O217" s="122"/>
      <c r="P217" s="122"/>
      <c r="Q217" s="122"/>
      <c r="R217" s="122"/>
      <c r="S217" s="125"/>
      <c r="T217" s="122"/>
      <c r="U217" s="122"/>
      <c r="V217" s="122"/>
    </row>
    <row r="218" spans="1:22" x14ac:dyDescent="0.3">
      <c r="A218" s="117"/>
      <c r="B218" s="117"/>
      <c r="C218" s="117"/>
      <c r="D218" s="124"/>
      <c r="E218" s="124"/>
      <c r="F218" s="124"/>
      <c r="G218" s="124"/>
      <c r="H218" s="124"/>
      <c r="I218" s="124"/>
      <c r="J218" s="124"/>
      <c r="K218" s="124"/>
      <c r="L218" s="124"/>
      <c r="M218" s="124"/>
      <c r="N218" s="124"/>
      <c r="O218" s="122"/>
      <c r="P218" s="122"/>
      <c r="Q218" s="122"/>
      <c r="R218" s="122"/>
      <c r="S218" s="125"/>
      <c r="T218" s="122"/>
      <c r="U218" s="122"/>
      <c r="V218" s="122"/>
    </row>
    <row r="219" spans="1:22" x14ac:dyDescent="0.3">
      <c r="A219" s="117"/>
      <c r="B219" s="117"/>
      <c r="C219" s="117"/>
      <c r="D219" s="124"/>
      <c r="E219" s="124"/>
      <c r="F219" s="124"/>
      <c r="G219" s="124"/>
      <c r="H219" s="124"/>
      <c r="I219" s="124"/>
      <c r="J219" s="124"/>
      <c r="K219" s="124"/>
      <c r="L219" s="124"/>
      <c r="M219" s="124"/>
      <c r="N219" s="124"/>
      <c r="O219" s="122"/>
      <c r="P219" s="122"/>
      <c r="Q219" s="122"/>
      <c r="R219" s="122"/>
      <c r="S219" s="125"/>
      <c r="T219" s="122"/>
      <c r="U219" s="122"/>
      <c r="V219" s="122"/>
    </row>
    <row r="220" spans="1:22" x14ac:dyDescent="0.3">
      <c r="A220" s="117"/>
      <c r="B220" s="117"/>
      <c r="C220" s="117"/>
      <c r="D220" s="124"/>
      <c r="E220" s="124"/>
      <c r="F220" s="124"/>
      <c r="G220" s="124"/>
      <c r="H220" s="124"/>
      <c r="I220" s="124"/>
      <c r="J220" s="124"/>
      <c r="K220" s="124"/>
      <c r="L220" s="124"/>
      <c r="M220" s="124"/>
      <c r="N220" s="124"/>
      <c r="O220" s="122"/>
      <c r="P220" s="122"/>
      <c r="Q220" s="122"/>
      <c r="R220" s="122"/>
      <c r="S220" s="125"/>
      <c r="T220" s="122"/>
      <c r="U220" s="122"/>
      <c r="V220" s="122"/>
    </row>
    <row r="221" spans="1:22" x14ac:dyDescent="0.3">
      <c r="A221" s="117"/>
      <c r="B221" s="117"/>
      <c r="C221" s="117"/>
      <c r="D221" s="124"/>
      <c r="E221" s="124"/>
      <c r="F221" s="124"/>
      <c r="G221" s="124"/>
      <c r="H221" s="124"/>
      <c r="I221" s="124"/>
      <c r="J221" s="124"/>
      <c r="K221" s="124"/>
      <c r="L221" s="124"/>
      <c r="M221" s="124"/>
      <c r="N221" s="124"/>
      <c r="O221" s="122"/>
      <c r="P221" s="122"/>
      <c r="Q221" s="122"/>
      <c r="R221" s="122"/>
      <c r="S221" s="125"/>
      <c r="T221" s="122"/>
      <c r="U221" s="122"/>
      <c r="V221" s="122"/>
    </row>
    <row r="222" spans="1:22" x14ac:dyDescent="0.3">
      <c r="A222" s="117"/>
      <c r="B222" s="117"/>
      <c r="C222" s="117"/>
      <c r="D222" s="124"/>
      <c r="E222" s="124"/>
      <c r="F222" s="124"/>
      <c r="G222" s="124"/>
      <c r="H222" s="124"/>
      <c r="I222" s="124"/>
      <c r="J222" s="124"/>
      <c r="K222" s="124"/>
      <c r="L222" s="124"/>
      <c r="M222" s="124"/>
      <c r="N222" s="124"/>
      <c r="O222" s="122"/>
      <c r="P222" s="122"/>
      <c r="Q222" s="122"/>
      <c r="R222" s="122"/>
      <c r="S222" s="125"/>
      <c r="T222" s="122"/>
      <c r="U222" s="122"/>
      <c r="V222" s="122"/>
    </row>
    <row r="223" spans="1:22" x14ac:dyDescent="0.3">
      <c r="A223" s="117"/>
      <c r="B223" s="117"/>
      <c r="C223" s="117"/>
      <c r="D223" s="124"/>
      <c r="E223" s="124"/>
      <c r="F223" s="124"/>
      <c r="G223" s="124"/>
      <c r="H223" s="124"/>
      <c r="I223" s="124"/>
      <c r="J223" s="124"/>
      <c r="K223" s="124"/>
      <c r="L223" s="124"/>
      <c r="M223" s="124"/>
      <c r="N223" s="124"/>
      <c r="O223" s="122"/>
      <c r="P223" s="122"/>
      <c r="Q223" s="122"/>
      <c r="R223" s="122"/>
      <c r="S223" s="125"/>
      <c r="T223" s="122"/>
      <c r="U223" s="122"/>
      <c r="V223" s="122"/>
    </row>
    <row r="224" spans="1:22" x14ac:dyDescent="0.3">
      <c r="A224" s="117"/>
      <c r="B224" s="117"/>
      <c r="C224" s="117"/>
      <c r="D224" s="124"/>
      <c r="E224" s="124"/>
      <c r="F224" s="124"/>
      <c r="G224" s="124"/>
      <c r="H224" s="124"/>
      <c r="I224" s="124"/>
      <c r="J224" s="124"/>
      <c r="K224" s="124"/>
      <c r="L224" s="124"/>
      <c r="M224" s="124"/>
      <c r="N224" s="124"/>
      <c r="O224" s="122"/>
      <c r="P224" s="122"/>
      <c r="Q224" s="122"/>
      <c r="R224" s="122"/>
      <c r="S224" s="125"/>
      <c r="T224" s="122"/>
      <c r="U224" s="122"/>
      <c r="V224" s="122"/>
    </row>
    <row r="225" spans="1:22" x14ac:dyDescent="0.3">
      <c r="A225" s="126"/>
      <c r="B225" s="126"/>
      <c r="C225" s="126"/>
      <c r="D225" s="127"/>
      <c r="E225" s="127"/>
      <c r="F225" s="127"/>
      <c r="G225" s="127"/>
      <c r="H225" s="127"/>
      <c r="I225" s="127"/>
      <c r="J225" s="127"/>
      <c r="K225" s="127"/>
      <c r="L225" s="127"/>
      <c r="M225" s="127"/>
      <c r="N225" s="127"/>
      <c r="O225" s="122"/>
      <c r="P225" s="122"/>
      <c r="Q225" s="122"/>
      <c r="R225" s="122"/>
      <c r="S225" s="125"/>
      <c r="T225" s="122"/>
      <c r="U225" s="122"/>
      <c r="V225" s="122"/>
    </row>
    <row r="226" spans="1:22" x14ac:dyDescent="0.3">
      <c r="A226" s="128"/>
      <c r="B226" s="128"/>
      <c r="C226" s="128"/>
      <c r="D226" s="129"/>
      <c r="E226" s="129"/>
      <c r="F226" s="129"/>
      <c r="G226" s="129"/>
      <c r="H226" s="129"/>
      <c r="I226" s="129"/>
      <c r="J226" s="129"/>
      <c r="K226" s="129"/>
      <c r="L226" s="129"/>
      <c r="M226" s="129"/>
      <c r="N226" s="129"/>
      <c r="O226" s="122"/>
      <c r="P226" s="122"/>
      <c r="Q226" s="122"/>
      <c r="R226" s="122"/>
      <c r="S226" s="125"/>
      <c r="T226" s="122"/>
      <c r="U226" s="122"/>
      <c r="V226" s="122"/>
    </row>
    <row r="227" spans="1:22" x14ac:dyDescent="0.3">
      <c r="A227" s="117"/>
      <c r="B227" s="117"/>
      <c r="C227" s="117"/>
      <c r="D227" s="130"/>
      <c r="E227" s="130"/>
      <c r="F227" s="130"/>
      <c r="G227" s="130"/>
      <c r="H227" s="130"/>
      <c r="I227" s="130"/>
      <c r="J227" s="130"/>
      <c r="K227" s="130"/>
      <c r="L227" s="130"/>
      <c r="M227" s="130"/>
      <c r="N227" s="130"/>
      <c r="O227" s="122"/>
      <c r="P227" s="122"/>
      <c r="Q227" s="122"/>
      <c r="R227" s="122"/>
      <c r="S227" s="125"/>
      <c r="T227" s="122"/>
      <c r="U227" s="122"/>
      <c r="V227" s="122"/>
    </row>
    <row r="228" spans="1:22" x14ac:dyDescent="0.3">
      <c r="A228" s="117"/>
      <c r="B228" s="117"/>
      <c r="C228" s="117"/>
      <c r="D228" s="124"/>
      <c r="E228" s="124"/>
      <c r="F228" s="124"/>
      <c r="G228" s="124"/>
      <c r="H228" s="124"/>
      <c r="I228" s="124"/>
      <c r="J228" s="124"/>
      <c r="K228" s="124"/>
      <c r="L228" s="124"/>
      <c r="M228" s="124"/>
      <c r="N228" s="124"/>
      <c r="O228" s="122"/>
      <c r="P228" s="122"/>
      <c r="Q228" s="122"/>
      <c r="R228" s="122"/>
      <c r="S228" s="125"/>
      <c r="T228" s="122"/>
      <c r="U228" s="122"/>
      <c r="V228" s="122"/>
    </row>
    <row r="229" spans="1:22" x14ac:dyDescent="0.3">
      <c r="A229" s="117"/>
      <c r="B229" s="117"/>
      <c r="C229" s="117"/>
      <c r="D229" s="124"/>
      <c r="E229" s="124"/>
      <c r="F229" s="124"/>
      <c r="G229" s="124"/>
      <c r="H229" s="124"/>
      <c r="I229" s="124"/>
      <c r="J229" s="124"/>
      <c r="K229" s="124"/>
      <c r="L229" s="124"/>
      <c r="M229" s="124"/>
      <c r="N229" s="124"/>
      <c r="O229" s="122"/>
      <c r="P229" s="122"/>
      <c r="Q229" s="122"/>
      <c r="R229" s="122"/>
      <c r="S229" s="125"/>
      <c r="T229" s="122"/>
      <c r="U229" s="122"/>
      <c r="V229" s="122"/>
    </row>
    <row r="230" spans="1:22" x14ac:dyDescent="0.3">
      <c r="A230" s="117"/>
      <c r="B230" s="117"/>
      <c r="C230" s="117"/>
      <c r="D230" s="124"/>
      <c r="E230" s="124"/>
      <c r="F230" s="124"/>
      <c r="G230" s="124"/>
      <c r="H230" s="124"/>
      <c r="I230" s="124"/>
      <c r="J230" s="124"/>
      <c r="K230" s="124"/>
      <c r="L230" s="124"/>
      <c r="M230" s="124"/>
      <c r="N230" s="124"/>
      <c r="O230" s="122"/>
      <c r="P230" s="122"/>
      <c r="Q230" s="122"/>
      <c r="R230" s="122"/>
      <c r="S230" s="125"/>
      <c r="T230" s="122"/>
      <c r="U230" s="122"/>
      <c r="V230" s="122"/>
    </row>
    <row r="231" spans="1:22" x14ac:dyDescent="0.3">
      <c r="A231" s="117"/>
      <c r="B231" s="117"/>
      <c r="C231" s="117"/>
      <c r="D231" s="124"/>
      <c r="E231" s="124"/>
      <c r="F231" s="124"/>
      <c r="G231" s="124"/>
      <c r="H231" s="124"/>
      <c r="I231" s="124"/>
      <c r="J231" s="124"/>
      <c r="K231" s="124"/>
      <c r="L231" s="124"/>
      <c r="M231" s="124"/>
      <c r="N231" s="124"/>
      <c r="O231" s="122"/>
      <c r="P231" s="122"/>
      <c r="Q231" s="122"/>
      <c r="R231" s="122"/>
      <c r="S231" s="125"/>
      <c r="T231" s="122"/>
      <c r="U231" s="122"/>
      <c r="V231" s="122"/>
    </row>
    <row r="232" spans="1:22" x14ac:dyDescent="0.3">
      <c r="A232" s="117"/>
      <c r="B232" s="117"/>
      <c r="C232" s="117"/>
      <c r="D232" s="124"/>
      <c r="E232" s="124"/>
      <c r="F232" s="124"/>
      <c r="G232" s="124"/>
      <c r="H232" s="124"/>
      <c r="I232" s="124"/>
      <c r="J232" s="124"/>
      <c r="K232" s="124"/>
      <c r="L232" s="124"/>
      <c r="M232" s="124"/>
      <c r="N232" s="124"/>
      <c r="O232" s="122"/>
      <c r="P232" s="122"/>
      <c r="Q232" s="122"/>
      <c r="R232" s="122"/>
      <c r="S232" s="125"/>
      <c r="T232" s="122"/>
      <c r="U232" s="122"/>
      <c r="V232" s="122"/>
    </row>
    <row r="233" spans="1:22" x14ac:dyDescent="0.3">
      <c r="A233" s="117"/>
      <c r="B233" s="117"/>
      <c r="C233" s="117"/>
      <c r="D233" s="124"/>
      <c r="E233" s="124"/>
      <c r="F233" s="124"/>
      <c r="G233" s="124"/>
      <c r="H233" s="124"/>
      <c r="I233" s="124"/>
      <c r="J233" s="124"/>
      <c r="K233" s="124"/>
      <c r="L233" s="124"/>
      <c r="M233" s="124"/>
      <c r="N233" s="124"/>
      <c r="O233" s="122"/>
      <c r="P233" s="122"/>
      <c r="Q233" s="122"/>
      <c r="R233" s="122"/>
      <c r="S233" s="125"/>
      <c r="T233" s="122"/>
      <c r="U233" s="122"/>
      <c r="V233" s="122"/>
    </row>
    <row r="234" spans="1:22" x14ac:dyDescent="0.3">
      <c r="A234" s="117"/>
      <c r="B234" s="117"/>
      <c r="C234" s="117"/>
      <c r="D234" s="124"/>
      <c r="E234" s="124"/>
      <c r="F234" s="124"/>
      <c r="G234" s="124"/>
      <c r="H234" s="124"/>
      <c r="I234" s="124"/>
      <c r="J234" s="124"/>
      <c r="K234" s="124"/>
      <c r="L234" s="124"/>
      <c r="M234" s="124"/>
      <c r="N234" s="124"/>
      <c r="O234" s="122"/>
      <c r="P234" s="122"/>
      <c r="Q234" s="122"/>
      <c r="R234" s="122"/>
      <c r="S234" s="125"/>
      <c r="T234" s="122"/>
      <c r="U234" s="122"/>
      <c r="V234" s="122"/>
    </row>
    <row r="235" spans="1:22" x14ac:dyDescent="0.3">
      <c r="A235" s="117"/>
      <c r="B235" s="117"/>
      <c r="C235" s="117"/>
      <c r="D235" s="124"/>
      <c r="E235" s="124"/>
      <c r="F235" s="124"/>
      <c r="G235" s="124"/>
      <c r="H235" s="124"/>
      <c r="I235" s="124"/>
      <c r="J235" s="124"/>
      <c r="K235" s="124"/>
      <c r="L235" s="124"/>
      <c r="M235" s="124"/>
      <c r="N235" s="124"/>
      <c r="O235" s="122"/>
      <c r="P235" s="122"/>
      <c r="Q235" s="122"/>
      <c r="R235" s="122"/>
      <c r="S235" s="125"/>
      <c r="T235" s="122"/>
      <c r="U235" s="122"/>
      <c r="V235" s="122"/>
    </row>
    <row r="236" spans="1:22" x14ac:dyDescent="0.3">
      <c r="A236" s="117"/>
      <c r="B236" s="117"/>
      <c r="C236" s="117"/>
      <c r="D236" s="124"/>
      <c r="E236" s="124"/>
      <c r="F236" s="124"/>
      <c r="G236" s="124"/>
      <c r="H236" s="124"/>
      <c r="I236" s="124"/>
      <c r="J236" s="124"/>
      <c r="K236" s="124"/>
      <c r="L236" s="124"/>
      <c r="M236" s="124"/>
      <c r="N236" s="124"/>
      <c r="O236" s="122"/>
      <c r="P236" s="122"/>
      <c r="Q236" s="122"/>
      <c r="R236" s="122"/>
      <c r="S236" s="125"/>
      <c r="T236" s="122"/>
      <c r="U236" s="122"/>
      <c r="V236" s="122"/>
    </row>
    <row r="237" spans="1:22" x14ac:dyDescent="0.3">
      <c r="A237" s="117"/>
      <c r="B237" s="117"/>
      <c r="C237" s="117"/>
      <c r="D237" s="124"/>
      <c r="E237" s="124"/>
      <c r="F237" s="124"/>
      <c r="G237" s="124"/>
      <c r="H237" s="124"/>
      <c r="I237" s="124"/>
      <c r="J237" s="124"/>
      <c r="K237" s="124"/>
      <c r="L237" s="124"/>
      <c r="M237" s="124"/>
      <c r="N237" s="124"/>
      <c r="O237" s="122"/>
      <c r="P237" s="122"/>
      <c r="Q237" s="122"/>
      <c r="R237" s="122"/>
      <c r="S237" s="125"/>
      <c r="T237" s="122"/>
      <c r="U237" s="122"/>
      <c r="V237" s="122"/>
    </row>
    <row r="238" spans="1:22" x14ac:dyDescent="0.3">
      <c r="A238" s="117"/>
      <c r="B238" s="117"/>
      <c r="C238" s="117"/>
      <c r="D238" s="124"/>
      <c r="E238" s="124"/>
      <c r="F238" s="124"/>
      <c r="G238" s="124"/>
      <c r="H238" s="124"/>
      <c r="I238" s="124"/>
      <c r="J238" s="124"/>
      <c r="K238" s="124"/>
      <c r="L238" s="124"/>
      <c r="M238" s="124"/>
      <c r="N238" s="124"/>
      <c r="O238" s="122"/>
      <c r="P238" s="122"/>
      <c r="Q238" s="122"/>
      <c r="R238" s="122"/>
      <c r="S238" s="125"/>
      <c r="T238" s="122"/>
      <c r="U238" s="122"/>
      <c r="V238" s="122"/>
    </row>
    <row r="239" spans="1:22" x14ac:dyDescent="0.3">
      <c r="A239" s="117"/>
      <c r="B239" s="117"/>
      <c r="C239" s="117"/>
      <c r="D239" s="124"/>
      <c r="E239" s="124"/>
      <c r="F239" s="124"/>
      <c r="G239" s="124"/>
      <c r="H239" s="124"/>
      <c r="I239" s="124"/>
      <c r="J239" s="124"/>
      <c r="K239" s="124"/>
      <c r="L239" s="124"/>
      <c r="M239" s="124"/>
      <c r="N239" s="124"/>
      <c r="O239" s="122"/>
      <c r="P239" s="122"/>
      <c r="Q239" s="122"/>
      <c r="R239" s="122"/>
      <c r="S239" s="125"/>
      <c r="T239" s="122"/>
      <c r="U239" s="122"/>
      <c r="V239" s="122"/>
    </row>
    <row r="240" spans="1:22" x14ac:dyDescent="0.3">
      <c r="A240" s="117"/>
      <c r="B240" s="117"/>
      <c r="C240" s="117"/>
      <c r="D240" s="130"/>
      <c r="E240" s="130"/>
      <c r="F240" s="130"/>
      <c r="G240" s="130"/>
      <c r="H240" s="130"/>
      <c r="I240" s="130"/>
      <c r="J240" s="130"/>
      <c r="K240" s="130"/>
      <c r="L240" s="130"/>
      <c r="M240" s="130"/>
      <c r="N240" s="130"/>
      <c r="O240" s="122"/>
      <c r="P240" s="122"/>
      <c r="Q240" s="122"/>
      <c r="R240" s="122"/>
      <c r="S240" s="125"/>
      <c r="T240" s="122"/>
      <c r="U240" s="122"/>
      <c r="V240" s="122"/>
    </row>
    <row r="241" spans="1:22" x14ac:dyDescent="0.3">
      <c r="A241" s="117"/>
      <c r="B241" s="117"/>
      <c r="C241" s="117"/>
      <c r="D241" s="124"/>
      <c r="E241" s="124"/>
      <c r="F241" s="124"/>
      <c r="G241" s="124"/>
      <c r="H241" s="124"/>
      <c r="I241" s="124"/>
      <c r="J241" s="124"/>
      <c r="K241" s="124"/>
      <c r="L241" s="124"/>
      <c r="M241" s="124"/>
      <c r="N241" s="124"/>
      <c r="O241" s="122"/>
      <c r="P241" s="122"/>
      <c r="Q241" s="122"/>
      <c r="R241" s="122"/>
      <c r="S241" s="125"/>
      <c r="T241" s="122"/>
      <c r="U241" s="122"/>
      <c r="V241" s="122"/>
    </row>
    <row r="242" spans="1:22" x14ac:dyDescent="0.3">
      <c r="A242" s="117"/>
      <c r="B242" s="117"/>
      <c r="C242" s="117"/>
      <c r="D242" s="124"/>
      <c r="E242" s="124"/>
      <c r="F242" s="124"/>
      <c r="G242" s="124"/>
      <c r="H242" s="124"/>
      <c r="I242" s="124"/>
      <c r="J242" s="124"/>
      <c r="K242" s="124"/>
      <c r="L242" s="124"/>
      <c r="M242" s="124"/>
      <c r="N242" s="124"/>
      <c r="O242" s="122"/>
      <c r="P242" s="122"/>
      <c r="Q242" s="122"/>
      <c r="R242" s="122"/>
      <c r="S242" s="125"/>
      <c r="T242" s="122"/>
      <c r="U242" s="122"/>
      <c r="V242" s="122"/>
    </row>
    <row r="243" spans="1:22" x14ac:dyDescent="0.3">
      <c r="A243" s="117"/>
      <c r="B243" s="117"/>
      <c r="C243" s="117"/>
      <c r="D243" s="124"/>
      <c r="E243" s="124"/>
      <c r="F243" s="124"/>
      <c r="G243" s="124"/>
      <c r="H243" s="124"/>
      <c r="I243" s="124"/>
      <c r="J243" s="124"/>
      <c r="K243" s="124"/>
      <c r="L243" s="124"/>
      <c r="M243" s="124"/>
      <c r="N243" s="124"/>
      <c r="O243" s="122"/>
      <c r="P243" s="122"/>
      <c r="Q243" s="122"/>
      <c r="R243" s="122"/>
      <c r="S243" s="125"/>
      <c r="T243" s="122"/>
      <c r="U243" s="122"/>
      <c r="V243" s="122"/>
    </row>
    <row r="244" spans="1:22" x14ac:dyDescent="0.3">
      <c r="A244" s="117"/>
      <c r="B244" s="117"/>
      <c r="C244" s="117"/>
      <c r="D244" s="124"/>
      <c r="E244" s="124"/>
      <c r="F244" s="124"/>
      <c r="G244" s="124"/>
      <c r="H244" s="124"/>
      <c r="I244" s="124"/>
      <c r="J244" s="124"/>
      <c r="K244" s="124"/>
      <c r="L244" s="124"/>
      <c r="M244" s="124"/>
      <c r="N244" s="124"/>
      <c r="O244" s="122"/>
      <c r="P244" s="122"/>
      <c r="Q244" s="122"/>
      <c r="R244" s="122"/>
      <c r="S244" s="125"/>
      <c r="T244" s="122"/>
      <c r="U244" s="122"/>
      <c r="V244" s="122"/>
    </row>
    <row r="245" spans="1:22" x14ac:dyDescent="0.3">
      <c r="A245" s="117"/>
      <c r="B245" s="117"/>
      <c r="C245" s="117"/>
      <c r="D245" s="124"/>
      <c r="E245" s="124"/>
      <c r="F245" s="124"/>
      <c r="G245" s="124"/>
      <c r="H245" s="124"/>
      <c r="I245" s="124"/>
      <c r="J245" s="124"/>
      <c r="K245" s="124"/>
      <c r="L245" s="124"/>
      <c r="M245" s="124"/>
      <c r="N245" s="124"/>
      <c r="O245" s="122"/>
      <c r="P245" s="122"/>
      <c r="Q245" s="122"/>
      <c r="R245" s="122"/>
      <c r="S245" s="125"/>
      <c r="T245" s="122"/>
      <c r="U245" s="122"/>
      <c r="V245" s="122"/>
    </row>
    <row r="246" spans="1:22" x14ac:dyDescent="0.3">
      <c r="A246" s="117"/>
      <c r="B246" s="117"/>
      <c r="C246" s="117"/>
      <c r="D246" s="124"/>
      <c r="E246" s="124"/>
      <c r="F246" s="124"/>
      <c r="G246" s="124"/>
      <c r="H246" s="124"/>
      <c r="I246" s="124"/>
      <c r="J246" s="124"/>
      <c r="K246" s="124"/>
      <c r="L246" s="124"/>
      <c r="M246" s="124"/>
      <c r="N246" s="124"/>
      <c r="O246" s="122"/>
      <c r="P246" s="122"/>
      <c r="Q246" s="122"/>
      <c r="R246" s="122"/>
      <c r="S246" s="125"/>
      <c r="T246" s="122"/>
      <c r="U246" s="122"/>
      <c r="V246" s="122"/>
    </row>
    <row r="247" spans="1:22" x14ac:dyDescent="0.3">
      <c r="A247" s="117"/>
      <c r="B247" s="117"/>
      <c r="C247" s="117"/>
      <c r="D247" s="124"/>
      <c r="E247" s="124"/>
      <c r="F247" s="124"/>
      <c r="G247" s="124"/>
      <c r="H247" s="124"/>
      <c r="I247" s="124"/>
      <c r="J247" s="124"/>
      <c r="K247" s="124"/>
      <c r="L247" s="124"/>
      <c r="M247" s="124"/>
      <c r="N247" s="124"/>
      <c r="O247" s="122"/>
      <c r="P247" s="122"/>
      <c r="Q247" s="122"/>
      <c r="R247" s="122"/>
      <c r="S247" s="125"/>
      <c r="T247" s="122"/>
      <c r="U247" s="122"/>
      <c r="V247" s="122"/>
    </row>
    <row r="248" spans="1:22" x14ac:dyDescent="0.3">
      <c r="A248" s="117"/>
      <c r="B248" s="117"/>
      <c r="C248" s="117"/>
      <c r="D248" s="124"/>
      <c r="E248" s="124"/>
      <c r="F248" s="124"/>
      <c r="G248" s="124"/>
      <c r="H248" s="124"/>
      <c r="I248" s="124"/>
      <c r="J248" s="124"/>
      <c r="K248" s="124"/>
      <c r="L248" s="124"/>
      <c r="M248" s="124"/>
      <c r="N248" s="124"/>
      <c r="O248" s="122"/>
      <c r="P248" s="122"/>
      <c r="Q248" s="122"/>
      <c r="R248" s="122"/>
      <c r="S248" s="125"/>
      <c r="T248" s="122"/>
      <c r="U248" s="122"/>
      <c r="V248" s="122"/>
    </row>
    <row r="249" spans="1:22" x14ac:dyDescent="0.3">
      <c r="A249" s="117"/>
      <c r="B249" s="117"/>
      <c r="C249" s="117"/>
      <c r="D249" s="124"/>
      <c r="E249" s="124"/>
      <c r="F249" s="124"/>
      <c r="G249" s="124"/>
      <c r="H249" s="124"/>
      <c r="I249" s="124"/>
      <c r="J249" s="124"/>
      <c r="K249" s="124"/>
      <c r="L249" s="124"/>
      <c r="M249" s="124"/>
      <c r="N249" s="124"/>
      <c r="O249" s="122"/>
      <c r="P249" s="122"/>
      <c r="Q249" s="122"/>
      <c r="R249" s="122"/>
      <c r="S249" s="125"/>
      <c r="T249" s="122"/>
      <c r="U249" s="122"/>
      <c r="V249" s="122"/>
    </row>
    <row r="250" spans="1:22" x14ac:dyDescent="0.3">
      <c r="A250" s="117"/>
      <c r="B250" s="117"/>
      <c r="C250" s="117"/>
      <c r="D250" s="124"/>
      <c r="E250" s="124"/>
      <c r="F250" s="124"/>
      <c r="G250" s="124"/>
      <c r="H250" s="124"/>
      <c r="I250" s="124"/>
      <c r="J250" s="124"/>
      <c r="K250" s="124"/>
      <c r="L250" s="124"/>
      <c r="M250" s="124"/>
      <c r="N250" s="124"/>
      <c r="O250" s="122"/>
      <c r="P250" s="122"/>
      <c r="Q250" s="122"/>
      <c r="R250" s="122"/>
      <c r="S250" s="125"/>
      <c r="T250" s="122"/>
      <c r="U250" s="122"/>
      <c r="V250" s="122"/>
    </row>
    <row r="251" spans="1:22" x14ac:dyDescent="0.3">
      <c r="A251" s="117"/>
      <c r="B251" s="117"/>
      <c r="C251" s="117"/>
      <c r="D251" s="124"/>
      <c r="E251" s="124"/>
      <c r="F251" s="124"/>
      <c r="G251" s="124"/>
      <c r="H251" s="124"/>
      <c r="I251" s="124"/>
      <c r="J251" s="124"/>
      <c r="K251" s="124"/>
      <c r="L251" s="124"/>
      <c r="M251" s="124"/>
      <c r="N251" s="124"/>
      <c r="O251" s="122"/>
      <c r="P251" s="122"/>
      <c r="Q251" s="122"/>
      <c r="R251" s="122"/>
      <c r="S251" s="125"/>
      <c r="T251" s="122"/>
      <c r="U251" s="122"/>
      <c r="V251" s="122"/>
    </row>
    <row r="252" spans="1:22" x14ac:dyDescent="0.3">
      <c r="A252" s="117"/>
      <c r="B252" s="117"/>
      <c r="C252" s="117"/>
      <c r="D252" s="124"/>
      <c r="E252" s="124"/>
      <c r="F252" s="124"/>
      <c r="G252" s="124"/>
      <c r="H252" s="124"/>
      <c r="I252" s="124"/>
      <c r="J252" s="124"/>
      <c r="K252" s="124"/>
      <c r="L252" s="124"/>
      <c r="M252" s="124"/>
      <c r="N252" s="124"/>
      <c r="O252" s="122"/>
      <c r="P252" s="122"/>
      <c r="Q252" s="122"/>
      <c r="R252" s="122"/>
      <c r="S252" s="125"/>
      <c r="T252" s="122"/>
      <c r="U252" s="122"/>
      <c r="V252" s="122"/>
    </row>
    <row r="253" spans="1:22" x14ac:dyDescent="0.3">
      <c r="A253" s="117"/>
      <c r="B253" s="117"/>
      <c r="C253" s="117"/>
      <c r="D253" s="124"/>
      <c r="E253" s="124"/>
      <c r="F253" s="124"/>
      <c r="G253" s="124"/>
      <c r="H253" s="124"/>
      <c r="I253" s="124"/>
      <c r="J253" s="124"/>
      <c r="K253" s="124"/>
      <c r="L253" s="124"/>
      <c r="M253" s="124"/>
      <c r="N253" s="124"/>
      <c r="O253" s="122"/>
      <c r="P253" s="122"/>
      <c r="Q253" s="122"/>
      <c r="R253" s="122"/>
      <c r="S253" s="125"/>
      <c r="T253" s="122"/>
      <c r="U253" s="122"/>
      <c r="V253" s="122"/>
    </row>
    <row r="254" spans="1:22" x14ac:dyDescent="0.3">
      <c r="A254" s="117"/>
      <c r="B254" s="117"/>
      <c r="C254" s="117"/>
      <c r="D254" s="116"/>
      <c r="E254" s="116"/>
      <c r="F254" s="116"/>
      <c r="G254" s="116"/>
      <c r="H254" s="116"/>
      <c r="I254" s="116"/>
      <c r="J254" s="116"/>
      <c r="K254" s="116"/>
      <c r="L254" s="116"/>
      <c r="M254" s="116"/>
      <c r="N254" s="116"/>
      <c r="O254" s="122"/>
      <c r="P254" s="122"/>
      <c r="Q254" s="122"/>
      <c r="R254" s="122"/>
      <c r="S254" s="125"/>
      <c r="T254" s="122"/>
      <c r="U254" s="122"/>
      <c r="V254" s="122"/>
    </row>
    <row r="255" spans="1:22" x14ac:dyDescent="0.3">
      <c r="A255" s="117"/>
      <c r="B255" s="117"/>
      <c r="C255" s="117"/>
      <c r="D255" s="116"/>
      <c r="E255" s="116"/>
      <c r="F255" s="116"/>
      <c r="G255" s="116"/>
      <c r="H255" s="116"/>
      <c r="I255" s="116"/>
      <c r="J255" s="116"/>
      <c r="K255" s="116"/>
      <c r="L255" s="116"/>
      <c r="M255" s="116"/>
      <c r="N255" s="116"/>
      <c r="O255" s="122"/>
      <c r="P255" s="122"/>
      <c r="Q255" s="122"/>
      <c r="R255" s="122"/>
      <c r="S255" s="125"/>
      <c r="T255" s="122"/>
      <c r="U255" s="122"/>
      <c r="V255" s="122"/>
    </row>
    <row r="256" spans="1:22" x14ac:dyDescent="0.3">
      <c r="A256" s="117"/>
      <c r="B256" s="117"/>
      <c r="C256" s="117"/>
      <c r="D256" s="131"/>
      <c r="E256" s="131"/>
      <c r="F256" s="131"/>
      <c r="G256" s="131"/>
      <c r="H256" s="131"/>
      <c r="I256" s="131"/>
      <c r="J256" s="131"/>
      <c r="K256" s="131"/>
      <c r="L256" s="131"/>
      <c r="M256" s="131"/>
      <c r="N256" s="131"/>
      <c r="O256" s="122"/>
      <c r="P256" s="122"/>
      <c r="Q256" s="122"/>
      <c r="R256" s="122"/>
      <c r="S256" s="125"/>
      <c r="T256" s="122"/>
      <c r="U256" s="122"/>
      <c r="V256" s="122"/>
    </row>
    <row r="257" spans="1:22" x14ac:dyDescent="0.3">
      <c r="A257" s="117"/>
      <c r="B257" s="117"/>
      <c r="C257" s="117"/>
      <c r="D257" s="131"/>
      <c r="E257" s="131"/>
      <c r="F257" s="131"/>
      <c r="G257" s="131"/>
      <c r="H257" s="131"/>
      <c r="I257" s="131"/>
      <c r="J257" s="131"/>
      <c r="K257" s="131"/>
      <c r="L257" s="131"/>
      <c r="M257" s="131"/>
      <c r="N257" s="131"/>
      <c r="O257" s="122"/>
      <c r="P257" s="122"/>
      <c r="Q257" s="122"/>
      <c r="R257" s="122"/>
      <c r="S257" s="125"/>
      <c r="T257" s="122"/>
      <c r="U257" s="122"/>
      <c r="V257" s="122"/>
    </row>
    <row r="258" spans="1:22" x14ac:dyDescent="0.3">
      <c r="A258" s="117"/>
      <c r="B258" s="117"/>
      <c r="C258" s="117"/>
      <c r="D258" s="116"/>
      <c r="E258" s="116"/>
      <c r="F258" s="116"/>
      <c r="G258" s="116"/>
      <c r="H258" s="116"/>
      <c r="I258" s="116"/>
      <c r="J258" s="116"/>
      <c r="K258" s="116"/>
      <c r="L258" s="116"/>
      <c r="M258" s="116"/>
      <c r="N258" s="116"/>
      <c r="O258" s="122"/>
      <c r="P258" s="122"/>
      <c r="Q258" s="122"/>
      <c r="R258" s="122"/>
      <c r="S258" s="125"/>
      <c r="T258" s="122"/>
      <c r="U258" s="122"/>
      <c r="V258" s="122"/>
    </row>
    <row r="259" spans="1:22" x14ac:dyDescent="0.3">
      <c r="A259" s="117"/>
      <c r="B259" s="117"/>
      <c r="C259" s="117"/>
      <c r="D259" s="132"/>
      <c r="E259" s="132"/>
      <c r="F259" s="132"/>
      <c r="G259" s="132"/>
      <c r="H259" s="132"/>
      <c r="I259" s="132"/>
      <c r="J259" s="132"/>
      <c r="K259" s="132"/>
      <c r="L259" s="132"/>
      <c r="M259" s="132"/>
      <c r="N259" s="132"/>
      <c r="O259" s="122"/>
      <c r="P259" s="122"/>
      <c r="Q259" s="122"/>
      <c r="R259" s="122"/>
      <c r="S259" s="125"/>
      <c r="T259" s="122"/>
      <c r="U259" s="122"/>
      <c r="V259" s="122"/>
    </row>
    <row r="260" spans="1:22" x14ac:dyDescent="0.3">
      <c r="A260" s="117"/>
      <c r="B260" s="117"/>
      <c r="C260" s="117"/>
      <c r="D260" s="133"/>
      <c r="E260" s="133"/>
      <c r="F260" s="133"/>
      <c r="G260" s="133"/>
      <c r="H260" s="133"/>
      <c r="I260" s="133"/>
      <c r="J260" s="133"/>
      <c r="K260" s="133"/>
      <c r="L260" s="133"/>
      <c r="M260" s="133"/>
      <c r="N260" s="133"/>
      <c r="O260" s="122"/>
      <c r="P260" s="122"/>
      <c r="Q260" s="122"/>
      <c r="R260" s="122"/>
      <c r="S260" s="125"/>
      <c r="T260" s="122"/>
      <c r="U260" s="122"/>
      <c r="V260" s="122"/>
    </row>
    <row r="261" spans="1:22" x14ac:dyDescent="0.3">
      <c r="A261" s="117"/>
      <c r="B261" s="117"/>
      <c r="C261" s="117"/>
      <c r="D261" s="116"/>
      <c r="E261" s="116"/>
      <c r="F261" s="116"/>
      <c r="G261" s="116"/>
      <c r="H261" s="116"/>
      <c r="I261" s="116"/>
      <c r="J261" s="116"/>
      <c r="K261" s="116"/>
      <c r="L261" s="116"/>
      <c r="M261" s="116"/>
      <c r="N261" s="116"/>
      <c r="O261" s="122"/>
      <c r="P261" s="122"/>
      <c r="Q261" s="122"/>
      <c r="R261" s="122"/>
      <c r="S261" s="125"/>
      <c r="T261" s="122"/>
      <c r="U261" s="122"/>
      <c r="V261" s="122"/>
    </row>
    <row r="262" spans="1:22" x14ac:dyDescent="0.3">
      <c r="A262" s="117"/>
      <c r="B262" s="117"/>
      <c r="C262" s="117"/>
      <c r="D262" s="133"/>
      <c r="E262" s="133"/>
      <c r="F262" s="133"/>
      <c r="G262" s="133"/>
      <c r="H262" s="133"/>
      <c r="I262" s="133"/>
      <c r="J262" s="133"/>
      <c r="K262" s="133"/>
      <c r="L262" s="133"/>
      <c r="M262" s="133"/>
      <c r="N262" s="133"/>
      <c r="O262" s="122"/>
      <c r="P262" s="122"/>
      <c r="Q262" s="122"/>
      <c r="R262" s="122"/>
      <c r="S262" s="125"/>
      <c r="T262" s="122"/>
      <c r="U262" s="122"/>
      <c r="V262" s="122"/>
    </row>
    <row r="263" spans="1:22" x14ac:dyDescent="0.3">
      <c r="A263" s="117"/>
      <c r="B263" s="117"/>
      <c r="C263" s="117"/>
      <c r="D263" s="133"/>
      <c r="E263" s="133"/>
      <c r="F263" s="133"/>
      <c r="G263" s="133"/>
      <c r="H263" s="133"/>
      <c r="I263" s="133"/>
      <c r="J263" s="133"/>
      <c r="K263" s="133"/>
      <c r="L263" s="133"/>
      <c r="M263" s="133"/>
      <c r="N263" s="133"/>
      <c r="O263" s="122"/>
      <c r="P263" s="122"/>
      <c r="Q263" s="122"/>
      <c r="R263" s="122"/>
      <c r="S263" s="125"/>
      <c r="T263" s="122"/>
      <c r="U263" s="122"/>
      <c r="V263" s="122"/>
    </row>
    <row r="264" spans="1:22" x14ac:dyDescent="0.3">
      <c r="A264" s="117"/>
      <c r="B264" s="117"/>
      <c r="C264" s="117"/>
      <c r="D264" s="133"/>
      <c r="E264" s="133"/>
      <c r="F264" s="133"/>
      <c r="G264" s="133"/>
      <c r="H264" s="133"/>
      <c r="I264" s="133"/>
      <c r="J264" s="133"/>
      <c r="K264" s="133"/>
      <c r="L264" s="133"/>
      <c r="M264" s="133"/>
      <c r="N264" s="133"/>
      <c r="O264" s="122"/>
      <c r="P264" s="122"/>
      <c r="Q264" s="122"/>
      <c r="R264" s="122"/>
      <c r="S264" s="125"/>
      <c r="T264" s="122"/>
      <c r="U264" s="122"/>
      <c r="V264" s="122"/>
    </row>
    <row r="265" spans="1:22" x14ac:dyDescent="0.3">
      <c r="A265" s="117"/>
      <c r="B265" s="117"/>
      <c r="C265" s="117"/>
      <c r="D265" s="133"/>
      <c r="E265" s="133"/>
      <c r="F265" s="133"/>
      <c r="G265" s="133"/>
      <c r="H265" s="133"/>
      <c r="I265" s="133"/>
      <c r="J265" s="133"/>
      <c r="K265" s="133"/>
      <c r="L265" s="133"/>
      <c r="M265" s="133"/>
      <c r="N265" s="133"/>
      <c r="O265" s="122"/>
      <c r="P265" s="122"/>
      <c r="Q265" s="122"/>
      <c r="R265" s="122"/>
      <c r="S265" s="125"/>
      <c r="T265" s="122"/>
      <c r="U265" s="122"/>
      <c r="V265" s="122"/>
    </row>
    <row r="266" spans="1:22" x14ac:dyDescent="0.3">
      <c r="A266" s="117"/>
      <c r="B266" s="117"/>
      <c r="C266" s="117"/>
      <c r="D266" s="133"/>
      <c r="E266" s="133"/>
      <c r="F266" s="133"/>
      <c r="G266" s="133"/>
      <c r="H266" s="133"/>
      <c r="I266" s="133"/>
      <c r="J266" s="133"/>
      <c r="K266" s="133"/>
      <c r="L266" s="133"/>
      <c r="M266" s="133"/>
      <c r="N266" s="133"/>
      <c r="O266" s="122"/>
      <c r="P266" s="122"/>
      <c r="Q266" s="122"/>
      <c r="R266" s="122"/>
      <c r="S266" s="125"/>
      <c r="T266" s="122"/>
      <c r="U266" s="122"/>
      <c r="V266" s="122"/>
    </row>
    <row r="267" spans="1:22" x14ac:dyDescent="0.3">
      <c r="A267" s="117"/>
      <c r="B267" s="117"/>
      <c r="C267" s="117"/>
      <c r="D267" s="133"/>
      <c r="E267" s="133"/>
      <c r="F267" s="133"/>
      <c r="G267" s="133"/>
      <c r="H267" s="133"/>
      <c r="I267" s="133"/>
      <c r="J267" s="133"/>
      <c r="K267" s="133"/>
      <c r="L267" s="133"/>
      <c r="M267" s="133"/>
      <c r="N267" s="133"/>
      <c r="O267" s="122"/>
      <c r="P267" s="122"/>
      <c r="Q267" s="122"/>
      <c r="R267" s="122"/>
      <c r="S267" s="125"/>
      <c r="T267" s="122"/>
      <c r="U267" s="122"/>
      <c r="V267" s="122"/>
    </row>
    <row r="268" spans="1:22" x14ac:dyDescent="0.3">
      <c r="A268" s="117"/>
      <c r="B268" s="117"/>
      <c r="C268" s="117"/>
      <c r="D268" s="133"/>
      <c r="E268" s="133"/>
      <c r="F268" s="133"/>
      <c r="G268" s="133"/>
      <c r="H268" s="133"/>
      <c r="I268" s="133"/>
      <c r="J268" s="133"/>
      <c r="K268" s="133"/>
      <c r="L268" s="133"/>
      <c r="M268" s="133"/>
      <c r="N268" s="133"/>
      <c r="O268" s="122"/>
      <c r="P268" s="122"/>
      <c r="Q268" s="122"/>
      <c r="R268" s="122"/>
      <c r="S268" s="125"/>
      <c r="T268" s="122"/>
      <c r="U268" s="122"/>
      <c r="V268" s="122"/>
    </row>
    <row r="269" spans="1:22" x14ac:dyDescent="0.3">
      <c r="A269" s="117"/>
      <c r="B269" s="117"/>
      <c r="C269" s="117"/>
      <c r="D269" s="133"/>
      <c r="E269" s="133"/>
      <c r="F269" s="133"/>
      <c r="G269" s="133"/>
      <c r="H269" s="133"/>
      <c r="I269" s="133"/>
      <c r="J269" s="133"/>
      <c r="K269" s="133"/>
      <c r="L269" s="133"/>
      <c r="M269" s="133"/>
      <c r="N269" s="133"/>
      <c r="O269" s="122"/>
      <c r="P269" s="122"/>
      <c r="Q269" s="122"/>
      <c r="R269" s="122"/>
      <c r="S269" s="125"/>
      <c r="T269" s="122"/>
      <c r="U269" s="122"/>
      <c r="V269" s="122"/>
    </row>
    <row r="270" spans="1:22" x14ac:dyDescent="0.3">
      <c r="A270" s="117"/>
      <c r="B270" s="117"/>
      <c r="C270" s="117"/>
      <c r="D270" s="133"/>
      <c r="E270" s="133"/>
      <c r="F270" s="133"/>
      <c r="G270" s="133"/>
      <c r="H270" s="133"/>
      <c r="I270" s="133"/>
      <c r="J270" s="133"/>
      <c r="K270" s="133"/>
      <c r="L270" s="133"/>
      <c r="M270" s="133"/>
      <c r="N270" s="133"/>
      <c r="O270" s="122"/>
      <c r="P270" s="122"/>
      <c r="Q270" s="122"/>
      <c r="R270" s="122"/>
      <c r="S270" s="125"/>
      <c r="T270" s="122"/>
      <c r="U270" s="122"/>
      <c r="V270" s="122"/>
    </row>
    <row r="271" spans="1:22" x14ac:dyDescent="0.3">
      <c r="A271" s="117"/>
      <c r="B271" s="117"/>
      <c r="C271" s="117"/>
      <c r="D271" s="133"/>
      <c r="E271" s="133"/>
      <c r="F271" s="133"/>
      <c r="G271" s="133"/>
      <c r="H271" s="133"/>
      <c r="I271" s="133"/>
      <c r="J271" s="133"/>
      <c r="K271" s="133"/>
      <c r="L271" s="133"/>
      <c r="M271" s="133"/>
      <c r="N271" s="133"/>
      <c r="O271" s="122"/>
      <c r="P271" s="122"/>
      <c r="Q271" s="122"/>
      <c r="R271" s="122"/>
      <c r="S271" s="125"/>
      <c r="T271" s="122"/>
      <c r="U271" s="122"/>
      <c r="V271" s="122"/>
    </row>
    <row r="272" spans="1:22" x14ac:dyDescent="0.3">
      <c r="A272" s="117"/>
      <c r="B272" s="117"/>
      <c r="C272" s="117"/>
      <c r="D272" s="134"/>
      <c r="E272" s="134"/>
      <c r="F272" s="134"/>
      <c r="G272" s="134"/>
      <c r="H272" s="134"/>
      <c r="I272" s="134"/>
      <c r="J272" s="134"/>
      <c r="K272" s="134"/>
      <c r="L272" s="134"/>
      <c r="M272" s="134"/>
      <c r="N272" s="134"/>
      <c r="O272" s="122"/>
      <c r="P272" s="122"/>
      <c r="Q272" s="122"/>
      <c r="R272" s="122"/>
      <c r="S272" s="125"/>
      <c r="T272" s="122"/>
      <c r="U272" s="122"/>
      <c r="V272" s="122"/>
    </row>
    <row r="273" spans="1:22" x14ac:dyDescent="0.3">
      <c r="A273" s="117"/>
      <c r="B273" s="117"/>
      <c r="C273" s="117"/>
      <c r="D273" s="133"/>
      <c r="E273" s="133"/>
      <c r="F273" s="133"/>
      <c r="G273" s="133"/>
      <c r="H273" s="133"/>
      <c r="I273" s="133"/>
      <c r="J273" s="133"/>
      <c r="K273" s="133"/>
      <c r="L273" s="133"/>
      <c r="M273" s="133"/>
      <c r="N273" s="133"/>
      <c r="O273" s="122"/>
      <c r="P273" s="122"/>
      <c r="Q273" s="122"/>
      <c r="R273" s="122"/>
      <c r="S273" s="125"/>
      <c r="T273" s="122"/>
      <c r="U273" s="122"/>
      <c r="V273" s="122"/>
    </row>
    <row r="274" spans="1:22" x14ac:dyDescent="0.3">
      <c r="A274" s="117"/>
      <c r="B274" s="117"/>
      <c r="C274" s="117"/>
      <c r="D274" s="134"/>
      <c r="E274" s="134"/>
      <c r="F274" s="134"/>
      <c r="G274" s="134"/>
      <c r="H274" s="134"/>
      <c r="I274" s="134"/>
      <c r="J274" s="134"/>
      <c r="K274" s="134"/>
      <c r="L274" s="134"/>
      <c r="M274" s="134"/>
      <c r="N274" s="134"/>
      <c r="O274" s="122"/>
      <c r="P274" s="122"/>
      <c r="Q274" s="122"/>
      <c r="R274" s="122"/>
      <c r="S274" s="125"/>
      <c r="T274" s="122"/>
      <c r="U274" s="122"/>
      <c r="V274" s="122"/>
    </row>
    <row r="275" spans="1:22" x14ac:dyDescent="0.3">
      <c r="A275" s="117"/>
      <c r="B275" s="117"/>
      <c r="C275" s="117"/>
      <c r="D275" s="134"/>
      <c r="E275" s="134"/>
      <c r="F275" s="134"/>
      <c r="G275" s="134"/>
      <c r="H275" s="134"/>
      <c r="I275" s="134"/>
      <c r="J275" s="134"/>
      <c r="K275" s="134"/>
      <c r="L275" s="134"/>
      <c r="M275" s="134"/>
      <c r="N275" s="134"/>
      <c r="O275" s="122"/>
      <c r="P275" s="122"/>
      <c r="Q275" s="122"/>
      <c r="R275" s="122"/>
      <c r="S275" s="125"/>
      <c r="T275" s="122"/>
      <c r="U275" s="122"/>
      <c r="V275" s="122"/>
    </row>
    <row r="276" spans="1:22" x14ac:dyDescent="0.3">
      <c r="A276" s="117"/>
      <c r="B276" s="117"/>
      <c r="C276" s="117"/>
      <c r="D276" s="134"/>
      <c r="E276" s="134"/>
      <c r="F276" s="134"/>
      <c r="G276" s="134"/>
      <c r="H276" s="134"/>
      <c r="I276" s="134"/>
      <c r="J276" s="134"/>
      <c r="K276" s="134"/>
      <c r="L276" s="134"/>
      <c r="M276" s="134"/>
      <c r="N276" s="134"/>
      <c r="O276" s="122"/>
      <c r="P276" s="122"/>
      <c r="Q276" s="122"/>
      <c r="R276" s="122"/>
      <c r="S276" s="125"/>
      <c r="T276" s="122"/>
      <c r="U276" s="122"/>
      <c r="V276" s="122"/>
    </row>
    <row r="277" spans="1:22" x14ac:dyDescent="0.3">
      <c r="A277" s="117"/>
      <c r="B277" s="117"/>
      <c r="C277" s="117"/>
      <c r="D277" s="134"/>
      <c r="E277" s="134"/>
      <c r="F277" s="134"/>
      <c r="G277" s="134"/>
      <c r="H277" s="134"/>
      <c r="I277" s="134"/>
      <c r="J277" s="134"/>
      <c r="K277" s="134"/>
      <c r="L277" s="134"/>
      <c r="M277" s="134"/>
      <c r="N277" s="134"/>
      <c r="O277" s="122"/>
      <c r="P277" s="122"/>
      <c r="Q277" s="122"/>
      <c r="R277" s="122"/>
      <c r="S277" s="125"/>
      <c r="T277" s="122"/>
      <c r="U277" s="122"/>
      <c r="V277" s="122"/>
    </row>
    <row r="278" spans="1:22" x14ac:dyDescent="0.3">
      <c r="A278" s="117"/>
      <c r="B278" s="117"/>
      <c r="C278" s="117"/>
      <c r="D278" s="134"/>
      <c r="E278" s="134"/>
      <c r="F278" s="134"/>
      <c r="G278" s="134"/>
      <c r="H278" s="134"/>
      <c r="I278" s="134"/>
      <c r="J278" s="134"/>
      <c r="K278" s="134"/>
      <c r="L278" s="134"/>
      <c r="M278" s="134"/>
      <c r="N278" s="134"/>
      <c r="O278" s="122"/>
      <c r="P278" s="122"/>
      <c r="Q278" s="122"/>
      <c r="R278" s="122"/>
      <c r="S278" s="125"/>
      <c r="T278" s="122"/>
      <c r="U278" s="122"/>
      <c r="V278" s="122"/>
    </row>
    <row r="279" spans="1:22" x14ac:dyDescent="0.3">
      <c r="A279" s="117"/>
      <c r="B279" s="117"/>
      <c r="C279" s="117"/>
      <c r="D279" s="134"/>
      <c r="E279" s="134"/>
      <c r="F279" s="134"/>
      <c r="G279" s="134"/>
      <c r="H279" s="134"/>
      <c r="I279" s="134"/>
      <c r="J279" s="134"/>
      <c r="K279" s="134"/>
      <c r="L279" s="134"/>
      <c r="M279" s="134"/>
      <c r="N279" s="134"/>
      <c r="O279" s="122"/>
      <c r="P279" s="122"/>
      <c r="Q279" s="122"/>
      <c r="R279" s="122"/>
      <c r="S279" s="125"/>
      <c r="T279" s="122"/>
      <c r="U279" s="122"/>
      <c r="V279" s="122"/>
    </row>
    <row r="280" spans="1:22" x14ac:dyDescent="0.3">
      <c r="A280" s="117"/>
      <c r="B280" s="117"/>
      <c r="C280" s="117"/>
      <c r="D280" s="134"/>
      <c r="E280" s="134"/>
      <c r="F280" s="134"/>
      <c r="G280" s="134"/>
      <c r="H280" s="134"/>
      <c r="I280" s="134"/>
      <c r="J280" s="134"/>
      <c r="K280" s="134"/>
      <c r="L280" s="134"/>
      <c r="M280" s="134"/>
      <c r="N280" s="134"/>
      <c r="O280" s="122"/>
      <c r="P280" s="122"/>
      <c r="Q280" s="122"/>
      <c r="R280" s="122"/>
      <c r="S280" s="125"/>
      <c r="T280" s="122"/>
      <c r="U280" s="122"/>
      <c r="V280" s="122"/>
    </row>
    <row r="281" spans="1:22" x14ac:dyDescent="0.3">
      <c r="A281" s="117"/>
      <c r="B281" s="117"/>
      <c r="C281" s="117"/>
      <c r="D281" s="134"/>
      <c r="E281" s="134"/>
      <c r="F281" s="134"/>
      <c r="G281" s="134"/>
      <c r="H281" s="134"/>
      <c r="I281" s="134"/>
      <c r="J281" s="134"/>
      <c r="K281" s="134"/>
      <c r="L281" s="134"/>
      <c r="M281" s="134"/>
      <c r="N281" s="134"/>
      <c r="O281" s="122"/>
      <c r="P281" s="122"/>
      <c r="Q281" s="122"/>
      <c r="R281" s="122"/>
      <c r="S281" s="125"/>
      <c r="T281" s="122"/>
      <c r="U281" s="122"/>
      <c r="V281" s="122"/>
    </row>
    <row r="282" spans="1:22" x14ac:dyDescent="0.3">
      <c r="A282" s="117"/>
      <c r="B282" s="117"/>
      <c r="C282" s="117"/>
      <c r="D282" s="134"/>
      <c r="E282" s="134"/>
      <c r="F282" s="134"/>
      <c r="G282" s="134"/>
      <c r="H282" s="134"/>
      <c r="I282" s="134"/>
      <c r="J282" s="134"/>
      <c r="K282" s="134"/>
      <c r="L282" s="134"/>
      <c r="M282" s="134"/>
      <c r="N282" s="134"/>
      <c r="O282" s="122"/>
      <c r="P282" s="122"/>
      <c r="Q282" s="122"/>
      <c r="R282" s="122"/>
      <c r="S282" s="125"/>
      <c r="T282" s="122"/>
      <c r="U282" s="122"/>
      <c r="V282" s="122"/>
    </row>
    <row r="283" spans="1:22" x14ac:dyDescent="0.3">
      <c r="A283" s="117"/>
      <c r="B283" s="117"/>
      <c r="C283" s="117"/>
      <c r="D283" s="134"/>
      <c r="E283" s="134"/>
      <c r="F283" s="134"/>
      <c r="G283" s="134"/>
      <c r="H283" s="134"/>
      <c r="I283" s="134"/>
      <c r="J283" s="134"/>
      <c r="K283" s="134"/>
      <c r="L283" s="134"/>
      <c r="M283" s="134"/>
      <c r="N283" s="134"/>
      <c r="O283" s="122"/>
      <c r="P283" s="122"/>
      <c r="Q283" s="122"/>
      <c r="R283" s="122"/>
      <c r="S283" s="125"/>
      <c r="T283" s="122"/>
      <c r="U283" s="122"/>
      <c r="V283" s="122"/>
    </row>
    <row r="284" spans="1:22" x14ac:dyDescent="0.3">
      <c r="A284" s="117"/>
      <c r="B284" s="117"/>
      <c r="C284" s="117"/>
      <c r="D284" s="134"/>
      <c r="E284" s="134"/>
      <c r="F284" s="134"/>
      <c r="G284" s="134"/>
      <c r="H284" s="134"/>
      <c r="I284" s="134"/>
      <c r="J284" s="134"/>
      <c r="K284" s="134"/>
      <c r="L284" s="134"/>
      <c r="M284" s="134"/>
      <c r="N284" s="134"/>
      <c r="O284" s="122"/>
      <c r="P284" s="122"/>
      <c r="Q284" s="122"/>
      <c r="R284" s="122"/>
      <c r="S284" s="125"/>
      <c r="T284" s="122"/>
      <c r="U284" s="122"/>
      <c r="V284" s="122"/>
    </row>
    <row r="285" spans="1:22" x14ac:dyDescent="0.3">
      <c r="A285" s="117"/>
      <c r="B285" s="117"/>
      <c r="C285" s="117"/>
      <c r="D285" s="134"/>
      <c r="E285" s="134"/>
      <c r="F285" s="134"/>
      <c r="G285" s="134"/>
      <c r="H285" s="134"/>
      <c r="I285" s="134"/>
      <c r="J285" s="134"/>
      <c r="K285" s="134"/>
      <c r="L285" s="134"/>
      <c r="M285" s="134"/>
      <c r="N285" s="134"/>
      <c r="O285" s="122"/>
      <c r="P285" s="122"/>
      <c r="Q285" s="122"/>
      <c r="R285" s="122"/>
      <c r="S285" s="125"/>
      <c r="T285" s="122"/>
      <c r="U285" s="122"/>
      <c r="V285" s="122"/>
    </row>
    <row r="286" spans="1:22" x14ac:dyDescent="0.3">
      <c r="A286" s="117"/>
      <c r="B286" s="117"/>
      <c r="C286" s="117"/>
      <c r="D286" s="134"/>
      <c r="E286" s="134"/>
      <c r="F286" s="134"/>
      <c r="G286" s="134"/>
      <c r="H286" s="134"/>
      <c r="I286" s="134"/>
      <c r="J286" s="134"/>
      <c r="K286" s="134"/>
      <c r="L286" s="134"/>
      <c r="M286" s="134"/>
      <c r="N286" s="134"/>
      <c r="O286" s="122"/>
      <c r="P286" s="122"/>
      <c r="Q286" s="122"/>
      <c r="R286" s="122"/>
      <c r="S286" s="125"/>
      <c r="T286" s="122"/>
      <c r="U286" s="122"/>
      <c r="V286" s="122"/>
    </row>
    <row r="287" spans="1:22" x14ac:dyDescent="0.3">
      <c r="A287" s="117"/>
      <c r="B287" s="117"/>
      <c r="C287" s="117"/>
      <c r="D287" s="134"/>
      <c r="E287" s="134"/>
      <c r="F287" s="134"/>
      <c r="G287" s="134"/>
      <c r="H287" s="134"/>
      <c r="I287" s="134"/>
      <c r="J287" s="134"/>
      <c r="K287" s="134"/>
      <c r="L287" s="134"/>
      <c r="M287" s="134"/>
      <c r="N287" s="134"/>
      <c r="O287" s="122"/>
      <c r="P287" s="122"/>
      <c r="Q287" s="122"/>
      <c r="R287" s="122"/>
      <c r="S287" s="125"/>
      <c r="T287" s="122"/>
      <c r="U287" s="122"/>
      <c r="V287" s="122"/>
    </row>
    <row r="288" spans="1:22" x14ac:dyDescent="0.3">
      <c r="A288" s="117"/>
      <c r="B288" s="117"/>
      <c r="C288" s="117"/>
      <c r="D288" s="134"/>
      <c r="E288" s="134"/>
      <c r="F288" s="134"/>
      <c r="G288" s="134"/>
      <c r="H288" s="134"/>
      <c r="I288" s="134"/>
      <c r="J288" s="134"/>
      <c r="K288" s="134"/>
      <c r="L288" s="134"/>
      <c r="M288" s="134"/>
      <c r="N288" s="134"/>
      <c r="O288" s="122"/>
      <c r="P288" s="122"/>
      <c r="Q288" s="122"/>
      <c r="R288" s="122"/>
      <c r="S288" s="125"/>
      <c r="T288" s="122"/>
      <c r="U288" s="122"/>
      <c r="V288" s="122"/>
    </row>
    <row r="289" spans="1:22" x14ac:dyDescent="0.3">
      <c r="A289" s="117"/>
      <c r="B289" s="117"/>
      <c r="C289" s="117"/>
      <c r="D289" s="134"/>
      <c r="E289" s="134"/>
      <c r="F289" s="134"/>
      <c r="G289" s="134"/>
      <c r="H289" s="134"/>
      <c r="I289" s="134"/>
      <c r="J289" s="134"/>
      <c r="K289" s="134"/>
      <c r="L289" s="134"/>
      <c r="M289" s="134"/>
      <c r="N289" s="134"/>
      <c r="O289" s="122"/>
      <c r="P289" s="122"/>
      <c r="Q289" s="122"/>
      <c r="R289" s="122"/>
      <c r="S289" s="125"/>
      <c r="T289" s="122"/>
      <c r="U289" s="122"/>
      <c r="V289" s="122"/>
    </row>
    <row r="290" spans="1:22" x14ac:dyDescent="0.3">
      <c r="A290" s="117"/>
      <c r="B290" s="117"/>
      <c r="C290" s="117"/>
      <c r="D290" s="134"/>
      <c r="E290" s="134"/>
      <c r="F290" s="134"/>
      <c r="G290" s="134"/>
      <c r="H290" s="134"/>
      <c r="I290" s="134"/>
      <c r="J290" s="134"/>
      <c r="K290" s="134"/>
      <c r="L290" s="134"/>
      <c r="M290" s="134"/>
      <c r="N290" s="134"/>
      <c r="O290" s="122"/>
      <c r="P290" s="122"/>
      <c r="Q290" s="122"/>
      <c r="R290" s="122"/>
      <c r="S290" s="125"/>
      <c r="T290" s="122"/>
      <c r="U290" s="122"/>
      <c r="V290" s="122"/>
    </row>
    <row r="291" spans="1:22" x14ac:dyDescent="0.3">
      <c r="A291" s="117"/>
      <c r="B291" s="117"/>
      <c r="C291" s="117"/>
      <c r="D291" s="134"/>
      <c r="E291" s="134"/>
      <c r="F291" s="134"/>
      <c r="G291" s="134"/>
      <c r="H291" s="134"/>
      <c r="I291" s="134"/>
      <c r="J291" s="134"/>
      <c r="K291" s="134"/>
      <c r="L291" s="134"/>
      <c r="M291" s="134"/>
      <c r="N291" s="134"/>
      <c r="O291" s="122"/>
      <c r="P291" s="122"/>
      <c r="Q291" s="122"/>
      <c r="R291" s="122"/>
      <c r="S291" s="125"/>
      <c r="T291" s="122"/>
      <c r="U291" s="122"/>
      <c r="V291" s="122"/>
    </row>
    <row r="292" spans="1:22" x14ac:dyDescent="0.3">
      <c r="A292" s="117"/>
      <c r="B292" s="117"/>
      <c r="C292" s="117"/>
      <c r="D292" s="134"/>
      <c r="E292" s="134"/>
      <c r="F292" s="134"/>
      <c r="G292" s="134"/>
      <c r="H292" s="134"/>
      <c r="I292" s="134"/>
      <c r="J292" s="134"/>
      <c r="K292" s="134"/>
      <c r="L292" s="134"/>
      <c r="M292" s="134"/>
      <c r="N292" s="134"/>
      <c r="O292" s="122"/>
      <c r="P292" s="122"/>
      <c r="Q292" s="122"/>
      <c r="R292" s="122"/>
      <c r="S292" s="125"/>
      <c r="T292" s="122"/>
      <c r="U292" s="122"/>
      <c r="V292" s="122"/>
    </row>
    <row r="293" spans="1:22" x14ac:dyDescent="0.3">
      <c r="A293" s="117"/>
      <c r="B293" s="117"/>
      <c r="C293" s="117"/>
      <c r="D293" s="134"/>
      <c r="E293" s="134"/>
      <c r="F293" s="134"/>
      <c r="G293" s="134"/>
      <c r="H293" s="134"/>
      <c r="I293" s="134"/>
      <c r="J293" s="134"/>
      <c r="K293" s="134"/>
      <c r="L293" s="134"/>
      <c r="M293" s="134"/>
      <c r="N293" s="134"/>
      <c r="O293" s="122"/>
      <c r="P293" s="122"/>
      <c r="Q293" s="122"/>
      <c r="R293" s="122"/>
      <c r="S293" s="125"/>
      <c r="T293" s="122"/>
      <c r="U293" s="122"/>
      <c r="V293" s="122"/>
    </row>
    <row r="294" spans="1:22" x14ac:dyDescent="0.3">
      <c r="A294" s="117"/>
      <c r="B294" s="117"/>
      <c r="C294" s="117"/>
      <c r="D294" s="134"/>
      <c r="E294" s="134"/>
      <c r="F294" s="134"/>
      <c r="G294" s="134"/>
      <c r="H294" s="134"/>
      <c r="I294" s="134"/>
      <c r="J294" s="134"/>
      <c r="K294" s="134"/>
      <c r="L294" s="134"/>
      <c r="M294" s="134"/>
      <c r="N294" s="134"/>
      <c r="O294" s="122"/>
      <c r="P294" s="122"/>
      <c r="Q294" s="122"/>
      <c r="R294" s="122"/>
      <c r="S294" s="125"/>
      <c r="T294" s="122"/>
      <c r="U294" s="122"/>
      <c r="V294" s="122"/>
    </row>
    <row r="295" spans="1:22" x14ac:dyDescent="0.3">
      <c r="A295" s="117"/>
      <c r="B295" s="117"/>
      <c r="C295" s="117"/>
      <c r="D295" s="134"/>
      <c r="E295" s="134"/>
      <c r="F295" s="134"/>
      <c r="G295" s="134"/>
      <c r="H295" s="134"/>
      <c r="I295" s="134"/>
      <c r="J295" s="134"/>
      <c r="K295" s="134"/>
      <c r="L295" s="134"/>
      <c r="M295" s="134"/>
      <c r="N295" s="134"/>
      <c r="O295" s="122"/>
      <c r="P295" s="122"/>
      <c r="Q295" s="122"/>
      <c r="R295" s="122"/>
      <c r="S295" s="125"/>
      <c r="T295" s="122"/>
      <c r="U295" s="122"/>
      <c r="V295" s="122"/>
    </row>
    <row r="296" spans="1:22" x14ac:dyDescent="0.3">
      <c r="A296" s="117"/>
      <c r="B296" s="117"/>
      <c r="C296" s="117"/>
      <c r="D296" s="134"/>
      <c r="E296" s="134"/>
      <c r="F296" s="134"/>
      <c r="G296" s="134"/>
      <c r="H296" s="134"/>
      <c r="I296" s="134"/>
      <c r="J296" s="134"/>
      <c r="K296" s="134"/>
      <c r="L296" s="134"/>
      <c r="M296" s="134"/>
      <c r="N296" s="134"/>
      <c r="O296" s="122"/>
      <c r="P296" s="122"/>
      <c r="Q296" s="122"/>
      <c r="R296" s="122"/>
      <c r="S296" s="125"/>
      <c r="T296" s="122"/>
      <c r="U296" s="122"/>
      <c r="V296" s="122"/>
    </row>
    <row r="297" spans="1:22" x14ac:dyDescent="0.3">
      <c r="A297" s="117"/>
      <c r="B297" s="117"/>
      <c r="C297" s="117"/>
      <c r="D297" s="134"/>
      <c r="E297" s="134"/>
      <c r="F297" s="134"/>
      <c r="G297" s="134"/>
      <c r="H297" s="134"/>
      <c r="I297" s="134"/>
      <c r="J297" s="134"/>
      <c r="K297" s="134"/>
      <c r="L297" s="134"/>
      <c r="M297" s="134"/>
      <c r="N297" s="134"/>
      <c r="O297" s="122"/>
      <c r="P297" s="122"/>
      <c r="Q297" s="122"/>
      <c r="R297" s="122"/>
      <c r="S297" s="125"/>
      <c r="T297" s="122"/>
      <c r="U297" s="122"/>
      <c r="V297" s="122"/>
    </row>
    <row r="298" spans="1:22" x14ac:dyDescent="0.3">
      <c r="A298" s="117"/>
      <c r="B298" s="117"/>
      <c r="C298" s="117"/>
      <c r="D298" s="134"/>
      <c r="E298" s="134"/>
      <c r="F298" s="134"/>
      <c r="G298" s="134"/>
      <c r="H298" s="134"/>
      <c r="I298" s="134"/>
      <c r="J298" s="134"/>
      <c r="K298" s="134"/>
      <c r="L298" s="134"/>
      <c r="M298" s="134"/>
      <c r="N298" s="134"/>
      <c r="O298" s="122"/>
      <c r="P298" s="122"/>
      <c r="Q298" s="122"/>
      <c r="R298" s="122"/>
      <c r="S298" s="125"/>
      <c r="T298" s="122"/>
      <c r="U298" s="122"/>
      <c r="V298" s="122"/>
    </row>
    <row r="299" spans="1:22" x14ac:dyDescent="0.3">
      <c r="A299" s="117"/>
      <c r="B299" s="117"/>
      <c r="C299" s="117"/>
      <c r="D299" s="134"/>
      <c r="E299" s="134"/>
      <c r="F299" s="134"/>
      <c r="G299" s="134"/>
      <c r="H299" s="134"/>
      <c r="I299" s="134"/>
      <c r="J299" s="134"/>
      <c r="K299" s="134"/>
      <c r="L299" s="134"/>
      <c r="M299" s="134"/>
      <c r="N299" s="134"/>
      <c r="O299" s="122"/>
      <c r="P299" s="122"/>
      <c r="Q299" s="122"/>
      <c r="R299" s="122"/>
      <c r="S299" s="125"/>
      <c r="T299" s="122"/>
      <c r="U299" s="122"/>
      <c r="V299" s="122"/>
    </row>
    <row r="300" spans="1:22" x14ac:dyDescent="0.3">
      <c r="A300" s="117"/>
      <c r="B300" s="117"/>
      <c r="C300" s="117"/>
      <c r="D300" s="134"/>
      <c r="E300" s="134"/>
      <c r="F300" s="134"/>
      <c r="G300" s="134"/>
      <c r="H300" s="134"/>
      <c r="I300" s="134"/>
      <c r="J300" s="134"/>
      <c r="K300" s="134"/>
      <c r="L300" s="134"/>
      <c r="M300" s="134"/>
      <c r="N300" s="134"/>
      <c r="O300" s="122"/>
      <c r="P300" s="122"/>
      <c r="Q300" s="122"/>
      <c r="R300" s="122"/>
      <c r="S300" s="125"/>
      <c r="T300" s="122"/>
      <c r="U300" s="122"/>
      <c r="V300" s="122"/>
    </row>
    <row r="301" spans="1:22" x14ac:dyDescent="0.3">
      <c r="A301" s="117"/>
      <c r="B301" s="117"/>
      <c r="C301" s="117"/>
      <c r="D301" s="134"/>
      <c r="E301" s="134"/>
      <c r="F301" s="134"/>
      <c r="G301" s="134"/>
      <c r="H301" s="134"/>
      <c r="I301" s="134"/>
      <c r="J301" s="134"/>
      <c r="K301" s="134"/>
      <c r="L301" s="134"/>
      <c r="M301" s="134"/>
      <c r="N301" s="134"/>
      <c r="O301" s="122"/>
      <c r="P301" s="122"/>
      <c r="Q301" s="122"/>
      <c r="R301" s="122"/>
      <c r="S301" s="125"/>
      <c r="T301" s="122"/>
      <c r="U301" s="122"/>
      <c r="V301" s="122"/>
    </row>
    <row r="302" spans="1:22" x14ac:dyDescent="0.3">
      <c r="A302" s="117"/>
      <c r="B302" s="117"/>
      <c r="C302" s="117"/>
      <c r="D302" s="134"/>
      <c r="E302" s="134"/>
      <c r="F302" s="134"/>
      <c r="G302" s="134"/>
      <c r="H302" s="134"/>
      <c r="I302" s="134"/>
      <c r="J302" s="134"/>
      <c r="K302" s="134"/>
      <c r="L302" s="134"/>
      <c r="M302" s="134"/>
      <c r="N302" s="134"/>
      <c r="O302" s="122"/>
      <c r="P302" s="122"/>
      <c r="Q302" s="122"/>
      <c r="R302" s="122"/>
      <c r="S302" s="125"/>
      <c r="T302" s="122"/>
      <c r="U302" s="122"/>
      <c r="V302" s="122"/>
    </row>
    <row r="303" spans="1:22" x14ac:dyDescent="0.3">
      <c r="A303" s="117"/>
      <c r="B303" s="117"/>
      <c r="C303" s="117"/>
      <c r="D303" s="134"/>
      <c r="E303" s="134"/>
      <c r="F303" s="134"/>
      <c r="G303" s="134"/>
      <c r="H303" s="134"/>
      <c r="I303" s="134"/>
      <c r="J303" s="134"/>
      <c r="K303" s="134"/>
      <c r="L303" s="134"/>
      <c r="M303" s="134"/>
      <c r="N303" s="134"/>
      <c r="O303" s="122"/>
      <c r="P303" s="122"/>
      <c r="Q303" s="122"/>
      <c r="R303" s="122"/>
      <c r="S303" s="125"/>
      <c r="T303" s="122"/>
      <c r="U303" s="122"/>
      <c r="V303" s="122"/>
    </row>
    <row r="304" spans="1:22" x14ac:dyDescent="0.3">
      <c r="A304" s="117"/>
      <c r="B304" s="117"/>
      <c r="C304" s="117"/>
      <c r="D304" s="134"/>
      <c r="E304" s="134"/>
      <c r="F304" s="134"/>
      <c r="G304" s="134"/>
      <c r="H304" s="134"/>
      <c r="I304" s="134"/>
      <c r="J304" s="134"/>
      <c r="K304" s="134"/>
      <c r="L304" s="134"/>
      <c r="M304" s="134"/>
      <c r="N304" s="134"/>
      <c r="O304" s="122"/>
      <c r="P304" s="122"/>
      <c r="Q304" s="122"/>
      <c r="R304" s="122"/>
      <c r="S304" s="125"/>
      <c r="T304" s="122"/>
      <c r="U304" s="122"/>
      <c r="V304" s="122"/>
    </row>
    <row r="305" spans="1:22" x14ac:dyDescent="0.3">
      <c r="A305" s="117"/>
      <c r="B305" s="117"/>
      <c r="C305" s="117"/>
      <c r="D305" s="134"/>
      <c r="E305" s="134"/>
      <c r="F305" s="134"/>
      <c r="G305" s="134"/>
      <c r="H305" s="134"/>
      <c r="I305" s="134"/>
      <c r="J305" s="134"/>
      <c r="K305" s="134"/>
      <c r="L305" s="134"/>
      <c r="M305" s="134"/>
      <c r="N305" s="134"/>
      <c r="O305" s="122"/>
      <c r="P305" s="122"/>
      <c r="Q305" s="122"/>
      <c r="R305" s="122"/>
      <c r="S305" s="125"/>
      <c r="T305" s="122"/>
      <c r="U305" s="122"/>
      <c r="V305" s="122"/>
    </row>
    <row r="306" spans="1:22" x14ac:dyDescent="0.3">
      <c r="A306" s="117"/>
      <c r="B306" s="117"/>
      <c r="C306" s="117"/>
      <c r="D306" s="134"/>
      <c r="E306" s="134"/>
      <c r="F306" s="134"/>
      <c r="G306" s="134"/>
      <c r="H306" s="134"/>
      <c r="I306" s="134"/>
      <c r="J306" s="134"/>
      <c r="K306" s="134"/>
      <c r="L306" s="134"/>
      <c r="M306" s="134"/>
      <c r="N306" s="134"/>
      <c r="O306" s="122"/>
      <c r="P306" s="122"/>
      <c r="Q306" s="122"/>
      <c r="R306" s="122"/>
      <c r="S306" s="125"/>
      <c r="T306" s="122"/>
      <c r="U306" s="122"/>
      <c r="V306" s="122"/>
    </row>
    <row r="307" spans="1:22" x14ac:dyDescent="0.3">
      <c r="A307" s="122"/>
      <c r="B307" s="122"/>
      <c r="C307" s="122"/>
      <c r="D307" s="135"/>
      <c r="E307" s="135"/>
      <c r="F307" s="135"/>
      <c r="G307" s="135"/>
      <c r="H307" s="135"/>
      <c r="I307" s="135"/>
      <c r="J307" s="135"/>
      <c r="K307" s="135"/>
      <c r="L307" s="135"/>
      <c r="M307" s="135"/>
      <c r="N307" s="135"/>
      <c r="O307" s="122"/>
      <c r="P307" s="122"/>
      <c r="Q307" s="122"/>
      <c r="R307" s="122"/>
      <c r="S307" s="122"/>
      <c r="T307" s="122"/>
      <c r="U307" s="122"/>
      <c r="V307" s="122"/>
    </row>
    <row r="308" spans="1:22" x14ac:dyDescent="0.3">
      <c r="A308" s="122"/>
      <c r="B308" s="122"/>
      <c r="C308" s="122"/>
      <c r="D308" s="135"/>
      <c r="E308" s="135"/>
      <c r="F308" s="135"/>
      <c r="G308" s="135"/>
      <c r="H308" s="135"/>
      <c r="I308" s="135"/>
      <c r="J308" s="135"/>
      <c r="K308" s="135"/>
      <c r="L308" s="135"/>
      <c r="M308" s="135"/>
      <c r="N308" s="135"/>
      <c r="O308" s="122"/>
      <c r="P308" s="122"/>
      <c r="Q308" s="122"/>
      <c r="R308" s="122"/>
      <c r="S308" s="122"/>
      <c r="T308" s="122"/>
      <c r="U308" s="122"/>
      <c r="V308" s="122"/>
    </row>
    <row r="309" spans="1:22" x14ac:dyDescent="0.3">
      <c r="A309" s="122"/>
      <c r="B309" s="122"/>
      <c r="C309" s="122"/>
      <c r="D309" s="135"/>
      <c r="E309" s="135"/>
      <c r="F309" s="135"/>
      <c r="G309" s="135"/>
      <c r="H309" s="135"/>
      <c r="I309" s="135"/>
      <c r="J309" s="135"/>
      <c r="K309" s="135"/>
      <c r="L309" s="135"/>
      <c r="M309" s="135"/>
      <c r="N309" s="135"/>
      <c r="O309" s="122"/>
      <c r="P309" s="122"/>
      <c r="Q309" s="122"/>
      <c r="R309" s="122"/>
      <c r="S309" s="122"/>
      <c r="T309" s="122"/>
      <c r="U309" s="122"/>
      <c r="V309" s="122"/>
    </row>
    <row r="310" spans="1:22" x14ac:dyDescent="0.3">
      <c r="A310" s="122"/>
      <c r="B310" s="122"/>
      <c r="C310" s="122"/>
      <c r="D310" s="135"/>
      <c r="E310" s="135"/>
      <c r="F310" s="135"/>
      <c r="G310" s="135"/>
      <c r="H310" s="135"/>
      <c r="I310" s="135"/>
      <c r="J310" s="135"/>
      <c r="K310" s="135"/>
      <c r="L310" s="135"/>
      <c r="M310" s="135"/>
      <c r="N310" s="135"/>
      <c r="O310" s="122"/>
      <c r="P310" s="122"/>
      <c r="Q310" s="122"/>
      <c r="R310" s="122"/>
      <c r="S310" s="122"/>
      <c r="T310" s="122"/>
      <c r="U310" s="122"/>
      <c r="V310" s="122"/>
    </row>
    <row r="311" spans="1:22" x14ac:dyDescent="0.3">
      <c r="A311" s="122"/>
      <c r="B311" s="122"/>
      <c r="C311" s="122"/>
      <c r="D311" s="135"/>
      <c r="E311" s="135"/>
      <c r="F311" s="135"/>
      <c r="G311" s="135"/>
      <c r="H311" s="135"/>
      <c r="I311" s="135"/>
      <c r="J311" s="135"/>
      <c r="K311" s="135"/>
      <c r="L311" s="135"/>
      <c r="M311" s="135"/>
      <c r="N311" s="135"/>
      <c r="O311" s="122"/>
      <c r="P311" s="122"/>
      <c r="Q311" s="122"/>
      <c r="R311" s="122"/>
      <c r="S311" s="122"/>
      <c r="T311" s="122"/>
      <c r="U311" s="122"/>
      <c r="V311" s="122"/>
    </row>
    <row r="312" spans="1:22" x14ac:dyDescent="0.3">
      <c r="A312" s="122"/>
      <c r="B312" s="122"/>
      <c r="C312" s="122"/>
      <c r="D312" s="135"/>
      <c r="E312" s="135"/>
      <c r="F312" s="135"/>
      <c r="G312" s="135"/>
      <c r="H312" s="135"/>
      <c r="I312" s="135"/>
      <c r="J312" s="135"/>
      <c r="K312" s="135"/>
      <c r="L312" s="135"/>
      <c r="M312" s="135"/>
      <c r="N312" s="135"/>
      <c r="O312" s="122"/>
      <c r="P312" s="122"/>
      <c r="Q312" s="122"/>
      <c r="R312" s="122"/>
      <c r="S312" s="122"/>
      <c r="T312" s="122"/>
      <c r="U312" s="122"/>
      <c r="V312" s="122"/>
    </row>
    <row r="313" spans="1:22" x14ac:dyDescent="0.3">
      <c r="A313" s="122"/>
      <c r="B313" s="122"/>
      <c r="C313" s="122"/>
      <c r="D313" s="135"/>
      <c r="E313" s="135"/>
      <c r="F313" s="135"/>
      <c r="G313" s="135"/>
      <c r="H313" s="135"/>
      <c r="I313" s="135"/>
      <c r="J313" s="135"/>
      <c r="K313" s="135"/>
      <c r="L313" s="135"/>
      <c r="M313" s="135"/>
      <c r="N313" s="135"/>
      <c r="O313" s="122"/>
      <c r="P313" s="122"/>
      <c r="Q313" s="122"/>
      <c r="R313" s="122"/>
      <c r="S313" s="122"/>
      <c r="T313" s="122"/>
      <c r="U313" s="122"/>
      <c r="V313" s="122"/>
    </row>
    <row r="314" spans="1:22" x14ac:dyDescent="0.3">
      <c r="A314" s="122"/>
      <c r="B314" s="122"/>
      <c r="C314" s="122"/>
      <c r="D314" s="135"/>
      <c r="E314" s="135"/>
      <c r="F314" s="135"/>
      <c r="G314" s="135"/>
      <c r="H314" s="135"/>
      <c r="I314" s="135"/>
      <c r="J314" s="135"/>
      <c r="K314" s="135"/>
      <c r="L314" s="135"/>
      <c r="M314" s="135"/>
      <c r="N314" s="135"/>
      <c r="O314" s="122"/>
      <c r="P314" s="122"/>
      <c r="Q314" s="122"/>
      <c r="R314" s="122"/>
      <c r="S314" s="122"/>
      <c r="T314" s="122"/>
      <c r="U314" s="122"/>
      <c r="V314" s="122"/>
    </row>
    <row r="315" spans="1:22" x14ac:dyDescent="0.3">
      <c r="A315" s="122"/>
      <c r="B315" s="122"/>
      <c r="C315" s="122"/>
      <c r="D315" s="135"/>
      <c r="E315" s="135"/>
      <c r="F315" s="135"/>
      <c r="G315" s="135"/>
      <c r="H315" s="135"/>
      <c r="I315" s="135"/>
      <c r="J315" s="135"/>
      <c r="K315" s="135"/>
      <c r="L315" s="135"/>
      <c r="M315" s="135"/>
      <c r="N315" s="135"/>
      <c r="O315" s="122"/>
      <c r="P315" s="122"/>
      <c r="Q315" s="122"/>
      <c r="R315" s="122"/>
      <c r="S315" s="122"/>
      <c r="T315" s="122"/>
      <c r="U315" s="122"/>
      <c r="V315" s="122"/>
    </row>
    <row r="316" spans="1:22" x14ac:dyDescent="0.3">
      <c r="A316" s="122"/>
      <c r="B316" s="122"/>
      <c r="C316" s="122"/>
      <c r="D316" s="135"/>
      <c r="E316" s="135"/>
      <c r="F316" s="135"/>
      <c r="G316" s="135"/>
      <c r="H316" s="135"/>
      <c r="I316" s="135"/>
      <c r="J316" s="135"/>
      <c r="K316" s="135"/>
      <c r="L316" s="135"/>
      <c r="M316" s="135"/>
      <c r="N316" s="135"/>
      <c r="O316" s="122"/>
      <c r="P316" s="122"/>
      <c r="Q316" s="122"/>
      <c r="R316" s="122"/>
      <c r="S316" s="122"/>
      <c r="T316" s="122"/>
      <c r="U316" s="122"/>
      <c r="V316" s="122"/>
    </row>
    <row r="317" spans="1:22" x14ac:dyDescent="0.3">
      <c r="A317" s="122"/>
      <c r="B317" s="122"/>
      <c r="C317" s="122"/>
      <c r="D317" s="135"/>
      <c r="E317" s="135"/>
      <c r="F317" s="135"/>
      <c r="G317" s="135"/>
      <c r="H317" s="135"/>
      <c r="I317" s="135"/>
      <c r="J317" s="135"/>
      <c r="K317" s="135"/>
      <c r="L317" s="135"/>
      <c r="M317" s="135"/>
      <c r="N317" s="135"/>
      <c r="O317" s="122"/>
      <c r="P317" s="122"/>
      <c r="Q317" s="122"/>
      <c r="R317" s="122"/>
      <c r="S317" s="122"/>
      <c r="T317" s="122"/>
      <c r="U317" s="122"/>
      <c r="V317" s="122"/>
    </row>
    <row r="318" spans="1:22" x14ac:dyDescent="0.3">
      <c r="A318" s="122"/>
      <c r="B318" s="122"/>
      <c r="C318" s="122"/>
      <c r="D318" s="135"/>
      <c r="E318" s="135"/>
      <c r="F318" s="135"/>
      <c r="G318" s="135"/>
      <c r="H318" s="135"/>
      <c r="I318" s="135"/>
      <c r="J318" s="135"/>
      <c r="K318" s="135"/>
      <c r="L318" s="135"/>
      <c r="M318" s="135"/>
      <c r="N318" s="135"/>
      <c r="O318" s="122"/>
      <c r="P318" s="122"/>
      <c r="Q318" s="122"/>
      <c r="R318" s="122"/>
      <c r="S318" s="122"/>
      <c r="T318" s="122"/>
      <c r="U318" s="122"/>
      <c r="V318" s="122"/>
    </row>
    <row r="319" spans="1:22" x14ac:dyDescent="0.3">
      <c r="A319" s="122"/>
      <c r="B319" s="122"/>
      <c r="C319" s="122"/>
      <c r="D319" s="135"/>
      <c r="E319" s="135"/>
      <c r="F319" s="135"/>
      <c r="G319" s="135"/>
      <c r="H319" s="135"/>
      <c r="I319" s="135"/>
      <c r="J319" s="135"/>
      <c r="K319" s="135"/>
      <c r="L319" s="135"/>
      <c r="M319" s="135"/>
      <c r="N319" s="135"/>
      <c r="O319" s="122"/>
      <c r="P319" s="122"/>
      <c r="Q319" s="122"/>
      <c r="R319" s="122"/>
      <c r="S319" s="122"/>
      <c r="T319" s="122"/>
      <c r="U319" s="122"/>
      <c r="V319" s="122"/>
    </row>
    <row r="320" spans="1:22" x14ac:dyDescent="0.3">
      <c r="A320" s="122"/>
      <c r="B320" s="122"/>
      <c r="C320" s="122"/>
      <c r="D320" s="135"/>
      <c r="E320" s="135"/>
      <c r="F320" s="135"/>
      <c r="G320" s="135"/>
      <c r="H320" s="135"/>
      <c r="I320" s="135"/>
      <c r="J320" s="135"/>
      <c r="K320" s="135"/>
      <c r="L320" s="135"/>
      <c r="M320" s="135"/>
      <c r="N320" s="135"/>
      <c r="O320" s="122"/>
      <c r="P320" s="122"/>
      <c r="Q320" s="122"/>
      <c r="R320" s="122"/>
      <c r="S320" s="122"/>
      <c r="T320" s="122"/>
      <c r="U320" s="122"/>
      <c r="V320" s="122"/>
    </row>
    <row r="321" spans="4:14" x14ac:dyDescent="0.3">
      <c r="D321" s="135"/>
      <c r="E321" s="135"/>
      <c r="F321" s="135"/>
      <c r="G321" s="135"/>
      <c r="H321" s="135"/>
      <c r="I321" s="135"/>
      <c r="J321" s="135"/>
      <c r="K321" s="135"/>
      <c r="L321" s="135"/>
      <c r="M321" s="135"/>
      <c r="N321" s="135"/>
    </row>
    <row r="322" spans="4:14" x14ac:dyDescent="0.3">
      <c r="D322" s="135"/>
      <c r="E322" s="135"/>
      <c r="F322" s="135"/>
      <c r="G322" s="135"/>
      <c r="H322" s="135"/>
      <c r="I322" s="135"/>
      <c r="J322" s="135"/>
      <c r="K322" s="135"/>
      <c r="L322" s="135"/>
      <c r="M322" s="135"/>
      <c r="N322" s="135"/>
    </row>
    <row r="323" spans="4:14" x14ac:dyDescent="0.3">
      <c r="D323" s="135"/>
      <c r="E323" s="135"/>
      <c r="F323" s="135"/>
      <c r="G323" s="135"/>
      <c r="H323" s="135"/>
      <c r="I323" s="135"/>
      <c r="J323" s="135"/>
      <c r="K323" s="135"/>
      <c r="L323" s="135"/>
      <c r="M323" s="135"/>
      <c r="N323" s="135"/>
    </row>
    <row r="324" spans="4:14" x14ac:dyDescent="0.3">
      <c r="D324" s="135"/>
      <c r="E324" s="135"/>
      <c r="F324" s="135"/>
      <c r="G324" s="135"/>
      <c r="H324" s="135"/>
      <c r="I324" s="135"/>
      <c r="J324" s="135"/>
      <c r="K324" s="135"/>
      <c r="L324" s="135"/>
      <c r="M324" s="135"/>
      <c r="N324" s="135"/>
    </row>
    <row r="325" spans="4:14" x14ac:dyDescent="0.3">
      <c r="D325" s="135"/>
      <c r="E325" s="135"/>
      <c r="F325" s="135"/>
      <c r="G325" s="135"/>
      <c r="H325" s="135"/>
      <c r="I325" s="135"/>
      <c r="J325" s="135"/>
      <c r="K325" s="135"/>
      <c r="L325" s="135"/>
      <c r="M325" s="135"/>
      <c r="N325" s="135"/>
    </row>
    <row r="326" spans="4:14" x14ac:dyDescent="0.3">
      <c r="D326" s="135"/>
      <c r="E326" s="135"/>
      <c r="F326" s="135"/>
      <c r="G326" s="135"/>
      <c r="H326" s="135"/>
      <c r="I326" s="135"/>
      <c r="J326" s="135"/>
      <c r="K326" s="135"/>
      <c r="L326" s="135"/>
      <c r="M326" s="135"/>
      <c r="N326" s="135"/>
    </row>
    <row r="327" spans="4:14" x14ac:dyDescent="0.3">
      <c r="D327" s="135"/>
      <c r="E327" s="135"/>
      <c r="F327" s="135"/>
      <c r="G327" s="135"/>
      <c r="H327" s="135"/>
      <c r="I327" s="135"/>
      <c r="J327" s="135"/>
      <c r="K327" s="135"/>
      <c r="L327" s="135"/>
      <c r="M327" s="135"/>
      <c r="N327" s="135"/>
    </row>
    <row r="328" spans="4:14" x14ac:dyDescent="0.3">
      <c r="D328" s="135"/>
      <c r="E328" s="135"/>
      <c r="F328" s="135"/>
      <c r="G328" s="135"/>
      <c r="H328" s="135"/>
      <c r="I328" s="135"/>
      <c r="J328" s="135"/>
      <c r="K328" s="135"/>
      <c r="L328" s="135"/>
      <c r="M328" s="135"/>
      <c r="N328" s="135"/>
    </row>
    <row r="329" spans="4:14" x14ac:dyDescent="0.3">
      <c r="D329" s="135"/>
      <c r="E329" s="135"/>
      <c r="F329" s="135"/>
      <c r="G329" s="135"/>
      <c r="H329" s="135"/>
      <c r="I329" s="135"/>
      <c r="J329" s="135"/>
      <c r="K329" s="135"/>
      <c r="L329" s="135"/>
      <c r="M329" s="135"/>
      <c r="N329" s="135"/>
    </row>
    <row r="330" spans="4:14" x14ac:dyDescent="0.3">
      <c r="D330" s="135"/>
      <c r="E330" s="135"/>
      <c r="F330" s="135"/>
      <c r="G330" s="135"/>
      <c r="H330" s="135"/>
      <c r="I330" s="135"/>
      <c r="J330" s="135"/>
      <c r="K330" s="135"/>
      <c r="L330" s="135"/>
      <c r="M330" s="135"/>
      <c r="N330" s="135"/>
    </row>
    <row r="331" spans="4:14" x14ac:dyDescent="0.3">
      <c r="D331" s="135"/>
      <c r="E331" s="135"/>
      <c r="F331" s="135"/>
      <c r="G331" s="135"/>
      <c r="H331" s="135"/>
      <c r="I331" s="135"/>
      <c r="J331" s="135"/>
      <c r="K331" s="135"/>
      <c r="L331" s="135"/>
      <c r="M331" s="135"/>
      <c r="N331" s="135"/>
    </row>
    <row r="332" spans="4:14" x14ac:dyDescent="0.3">
      <c r="D332" s="135"/>
      <c r="E332" s="135"/>
      <c r="F332" s="135"/>
      <c r="G332" s="135"/>
      <c r="H332" s="135"/>
      <c r="I332" s="135"/>
      <c r="J332" s="135"/>
      <c r="K332" s="135"/>
      <c r="L332" s="135"/>
      <c r="M332" s="135"/>
      <c r="N332" s="135"/>
    </row>
    <row r="333" spans="4:14" x14ac:dyDescent="0.3">
      <c r="D333" s="135"/>
      <c r="E333" s="135"/>
      <c r="F333" s="135"/>
      <c r="G333" s="135"/>
      <c r="H333" s="135"/>
      <c r="I333" s="135"/>
      <c r="J333" s="135"/>
      <c r="K333" s="135"/>
      <c r="L333" s="135"/>
      <c r="M333" s="135"/>
      <c r="N333" s="135"/>
    </row>
    <row r="334" spans="4:14" x14ac:dyDescent="0.3">
      <c r="D334" s="135"/>
      <c r="E334" s="135"/>
      <c r="F334" s="135"/>
      <c r="G334" s="135"/>
      <c r="H334" s="135"/>
      <c r="I334" s="135"/>
      <c r="J334" s="135"/>
      <c r="K334" s="135"/>
      <c r="L334" s="135"/>
      <c r="M334" s="135"/>
      <c r="N334" s="135"/>
    </row>
    <row r="335" spans="4:14" x14ac:dyDescent="0.3">
      <c r="D335" s="135"/>
      <c r="E335" s="135"/>
      <c r="F335" s="135"/>
      <c r="G335" s="135"/>
      <c r="H335" s="135"/>
      <c r="I335" s="135"/>
      <c r="J335" s="135"/>
      <c r="K335" s="135"/>
      <c r="L335" s="135"/>
      <c r="M335" s="135"/>
      <c r="N335" s="135"/>
    </row>
    <row r="336" spans="4:14" x14ac:dyDescent="0.3">
      <c r="D336" s="135"/>
      <c r="E336" s="135"/>
      <c r="F336" s="135"/>
      <c r="G336" s="135"/>
      <c r="H336" s="135"/>
      <c r="I336" s="135"/>
      <c r="J336" s="135"/>
      <c r="K336" s="135"/>
      <c r="L336" s="135"/>
      <c r="M336" s="135"/>
      <c r="N336" s="135"/>
    </row>
    <row r="337" spans="4:14" x14ac:dyDescent="0.3">
      <c r="D337" s="135"/>
      <c r="E337" s="135"/>
      <c r="F337" s="135"/>
      <c r="G337" s="135"/>
      <c r="H337" s="135"/>
      <c r="I337" s="135"/>
      <c r="J337" s="135"/>
      <c r="K337" s="135"/>
      <c r="L337" s="135"/>
      <c r="M337" s="135"/>
      <c r="N337" s="135"/>
    </row>
    <row r="338" spans="4:14" x14ac:dyDescent="0.3">
      <c r="D338" s="135"/>
      <c r="E338" s="135"/>
      <c r="F338" s="135"/>
      <c r="G338" s="135"/>
      <c r="H338" s="135"/>
      <c r="I338" s="135"/>
      <c r="J338" s="135"/>
      <c r="K338" s="135"/>
      <c r="L338" s="135"/>
      <c r="M338" s="135"/>
      <c r="N338" s="135"/>
    </row>
    <row r="339" spans="4:14" x14ac:dyDescent="0.3">
      <c r="D339" s="135"/>
      <c r="E339" s="135"/>
      <c r="F339" s="135"/>
      <c r="G339" s="135"/>
      <c r="H339" s="135"/>
      <c r="I339" s="135"/>
      <c r="J339" s="135"/>
      <c r="K339" s="135"/>
      <c r="L339" s="135"/>
      <c r="M339" s="135"/>
      <c r="N339" s="135"/>
    </row>
    <row r="340" spans="4:14" x14ac:dyDescent="0.3">
      <c r="D340" s="135"/>
      <c r="E340" s="135"/>
      <c r="F340" s="135"/>
      <c r="G340" s="135"/>
      <c r="H340" s="135"/>
      <c r="I340" s="135"/>
      <c r="J340" s="135"/>
      <c r="K340" s="135"/>
      <c r="L340" s="135"/>
      <c r="M340" s="135"/>
      <c r="N340" s="135"/>
    </row>
    <row r="341" spans="4:14" x14ac:dyDescent="0.3">
      <c r="D341" s="135"/>
      <c r="E341" s="135"/>
      <c r="F341" s="135"/>
      <c r="G341" s="135"/>
      <c r="H341" s="135"/>
      <c r="I341" s="135"/>
      <c r="J341" s="135"/>
      <c r="K341" s="135"/>
      <c r="L341" s="135"/>
      <c r="M341" s="135"/>
      <c r="N341" s="135"/>
    </row>
    <row r="342" spans="4:14" x14ac:dyDescent="0.3">
      <c r="D342" s="135"/>
      <c r="E342" s="135"/>
      <c r="F342" s="135"/>
      <c r="G342" s="135"/>
      <c r="H342" s="135"/>
      <c r="I342" s="135"/>
      <c r="J342" s="135"/>
      <c r="K342" s="135"/>
      <c r="L342" s="135"/>
      <c r="M342" s="135"/>
      <c r="N342" s="135"/>
    </row>
    <row r="343" spans="4:14" x14ac:dyDescent="0.3">
      <c r="D343" s="135"/>
      <c r="E343" s="135"/>
      <c r="F343" s="135"/>
      <c r="G343" s="135"/>
      <c r="H343" s="135"/>
      <c r="I343" s="135"/>
      <c r="J343" s="135"/>
      <c r="K343" s="135"/>
      <c r="L343" s="135"/>
      <c r="M343" s="135"/>
      <c r="N343" s="135"/>
    </row>
    <row r="344" spans="4:14" x14ac:dyDescent="0.3">
      <c r="D344" s="135"/>
      <c r="E344" s="135"/>
      <c r="F344" s="135"/>
      <c r="G344" s="135"/>
      <c r="H344" s="135"/>
      <c r="I344" s="135"/>
      <c r="J344" s="135"/>
      <c r="K344" s="135"/>
      <c r="L344" s="135"/>
      <c r="M344" s="135"/>
      <c r="N344" s="135"/>
    </row>
    <row r="345" spans="4:14" x14ac:dyDescent="0.3">
      <c r="D345" s="135"/>
      <c r="E345" s="135"/>
      <c r="F345" s="135"/>
      <c r="G345" s="135"/>
      <c r="H345" s="135"/>
      <c r="I345" s="135"/>
      <c r="J345" s="135"/>
      <c r="K345" s="135"/>
      <c r="L345" s="135"/>
      <c r="M345" s="135"/>
      <c r="N345" s="135"/>
    </row>
    <row r="346" spans="4:14" x14ac:dyDescent="0.3">
      <c r="D346" s="135"/>
      <c r="E346" s="135"/>
      <c r="F346" s="135"/>
      <c r="G346" s="135"/>
      <c r="H346" s="135"/>
      <c r="I346" s="135"/>
      <c r="J346" s="135"/>
      <c r="K346" s="135"/>
      <c r="L346" s="135"/>
      <c r="M346" s="135"/>
      <c r="N346" s="135"/>
    </row>
    <row r="347" spans="4:14" x14ac:dyDescent="0.3">
      <c r="D347" s="135"/>
      <c r="E347" s="135"/>
      <c r="F347" s="135"/>
      <c r="G347" s="135"/>
      <c r="H347" s="135"/>
      <c r="I347" s="135"/>
      <c r="J347" s="135"/>
      <c r="K347" s="135"/>
      <c r="L347" s="135"/>
      <c r="M347" s="135"/>
      <c r="N347" s="135"/>
    </row>
    <row r="348" spans="4:14" x14ac:dyDescent="0.3">
      <c r="D348" s="135"/>
      <c r="E348" s="135"/>
      <c r="F348" s="135"/>
      <c r="G348" s="135"/>
      <c r="H348" s="135"/>
      <c r="I348" s="135"/>
      <c r="J348" s="135"/>
      <c r="K348" s="135"/>
      <c r="L348" s="135"/>
      <c r="M348" s="135"/>
      <c r="N348" s="135"/>
    </row>
    <row r="349" spans="4:14" x14ac:dyDescent="0.3">
      <c r="D349" s="135"/>
      <c r="E349" s="135"/>
      <c r="F349" s="135"/>
      <c r="G349" s="135"/>
      <c r="H349" s="135"/>
      <c r="I349" s="135"/>
      <c r="J349" s="135"/>
      <c r="K349" s="135"/>
      <c r="L349" s="135"/>
      <c r="M349" s="135"/>
      <c r="N349" s="135"/>
    </row>
    <row r="350" spans="4:14" x14ac:dyDescent="0.3">
      <c r="D350" s="135"/>
      <c r="E350" s="135"/>
      <c r="F350" s="135"/>
      <c r="G350" s="135"/>
      <c r="H350" s="135"/>
      <c r="I350" s="135"/>
      <c r="J350" s="135"/>
      <c r="K350" s="135"/>
      <c r="L350" s="135"/>
      <c r="M350" s="135"/>
      <c r="N350" s="135"/>
    </row>
    <row r="351" spans="4:14" x14ac:dyDescent="0.3">
      <c r="D351" s="135"/>
      <c r="E351" s="135"/>
      <c r="F351" s="135"/>
      <c r="G351" s="135"/>
      <c r="H351" s="135"/>
      <c r="I351" s="135"/>
      <c r="J351" s="135"/>
      <c r="K351" s="135"/>
      <c r="L351" s="135"/>
      <c r="M351" s="135"/>
      <c r="N351" s="135"/>
    </row>
    <row r="352" spans="4:14" x14ac:dyDescent="0.3">
      <c r="D352" s="135"/>
      <c r="E352" s="135"/>
      <c r="F352" s="135"/>
      <c r="G352" s="135"/>
      <c r="H352" s="135"/>
      <c r="I352" s="135"/>
      <c r="J352" s="135"/>
      <c r="K352" s="135"/>
      <c r="L352" s="135"/>
      <c r="M352" s="135"/>
      <c r="N352" s="135"/>
    </row>
    <row r="353" spans="4:14" x14ac:dyDescent="0.3">
      <c r="D353" s="135"/>
      <c r="E353" s="135"/>
      <c r="F353" s="135"/>
      <c r="G353" s="135"/>
      <c r="H353" s="135"/>
      <c r="I353" s="135"/>
      <c r="J353" s="135"/>
      <c r="K353" s="135"/>
      <c r="L353" s="135"/>
      <c r="M353" s="135"/>
      <c r="N353" s="135"/>
    </row>
    <row r="354" spans="4:14" x14ac:dyDescent="0.3">
      <c r="D354" s="135"/>
      <c r="E354" s="135"/>
      <c r="F354" s="135"/>
      <c r="G354" s="135"/>
      <c r="H354" s="135"/>
      <c r="I354" s="135"/>
      <c r="J354" s="135"/>
      <c r="K354" s="135"/>
      <c r="L354" s="135"/>
      <c r="M354" s="135"/>
      <c r="N354" s="135"/>
    </row>
    <row r="355" spans="4:14" x14ac:dyDescent="0.3">
      <c r="D355" s="135"/>
      <c r="E355" s="135"/>
      <c r="F355" s="135"/>
      <c r="G355" s="135"/>
      <c r="H355" s="135"/>
      <c r="I355" s="135"/>
      <c r="J355" s="135"/>
      <c r="K355" s="135"/>
      <c r="L355" s="135"/>
      <c r="M355" s="135"/>
      <c r="N355" s="135"/>
    </row>
    <row r="356" spans="4:14" x14ac:dyDescent="0.3">
      <c r="D356" s="135"/>
      <c r="E356" s="135"/>
      <c r="F356" s="135"/>
      <c r="G356" s="135"/>
      <c r="H356" s="135"/>
      <c r="I356" s="135"/>
      <c r="J356" s="135"/>
      <c r="K356" s="135"/>
      <c r="L356" s="135"/>
      <c r="M356" s="135"/>
      <c r="N356" s="135"/>
    </row>
    <row r="357" spans="4:14" x14ac:dyDescent="0.3">
      <c r="D357" s="135"/>
      <c r="E357" s="135"/>
      <c r="F357" s="135"/>
      <c r="G357" s="135"/>
      <c r="H357" s="135"/>
      <c r="I357" s="135"/>
      <c r="J357" s="135"/>
      <c r="K357" s="135"/>
      <c r="L357" s="135"/>
      <c r="M357" s="135"/>
      <c r="N357" s="135"/>
    </row>
    <row r="358" spans="4:14" x14ac:dyDescent="0.3">
      <c r="D358" s="135"/>
      <c r="E358" s="135"/>
      <c r="F358" s="135"/>
      <c r="G358" s="135"/>
      <c r="H358" s="135"/>
      <c r="I358" s="135"/>
      <c r="J358" s="135"/>
      <c r="K358" s="135"/>
      <c r="L358" s="135"/>
      <c r="M358" s="135"/>
      <c r="N358" s="135"/>
    </row>
    <row r="359" spans="4:14" x14ac:dyDescent="0.3">
      <c r="D359" s="135"/>
      <c r="E359" s="135"/>
      <c r="F359" s="135"/>
      <c r="G359" s="135"/>
      <c r="H359" s="135"/>
      <c r="I359" s="135"/>
      <c r="J359" s="135"/>
      <c r="K359" s="135"/>
      <c r="L359" s="135"/>
      <c r="M359" s="135"/>
      <c r="N359" s="135"/>
    </row>
    <row r="360" spans="4:14" x14ac:dyDescent="0.3">
      <c r="D360" s="135"/>
      <c r="E360" s="135"/>
      <c r="F360" s="135"/>
      <c r="G360" s="135"/>
      <c r="H360" s="135"/>
      <c r="I360" s="135"/>
      <c r="J360" s="135"/>
      <c r="K360" s="135"/>
      <c r="L360" s="135"/>
      <c r="M360" s="135"/>
      <c r="N360" s="135"/>
    </row>
    <row r="361" spans="4:14" x14ac:dyDescent="0.3">
      <c r="D361" s="135"/>
      <c r="E361" s="135"/>
      <c r="F361" s="135"/>
      <c r="G361" s="135"/>
      <c r="H361" s="135"/>
      <c r="I361" s="135"/>
      <c r="J361" s="135"/>
      <c r="K361" s="135"/>
      <c r="L361" s="135"/>
      <c r="M361" s="135"/>
      <c r="N361" s="135"/>
    </row>
    <row r="362" spans="4:14" x14ac:dyDescent="0.3">
      <c r="D362" s="135"/>
      <c r="E362" s="135"/>
      <c r="F362" s="135"/>
      <c r="G362" s="135"/>
      <c r="H362" s="135"/>
      <c r="I362" s="135"/>
      <c r="J362" s="135"/>
      <c r="K362" s="135"/>
      <c r="L362" s="135"/>
      <c r="M362" s="135"/>
      <c r="N362" s="135"/>
    </row>
    <row r="363" spans="4:14" x14ac:dyDescent="0.3">
      <c r="D363" s="135"/>
      <c r="E363" s="135"/>
      <c r="F363" s="135"/>
      <c r="G363" s="135"/>
      <c r="H363" s="135"/>
      <c r="I363" s="135"/>
      <c r="J363" s="135"/>
      <c r="K363" s="135"/>
      <c r="L363" s="135"/>
      <c r="M363" s="135"/>
      <c r="N363" s="135"/>
    </row>
    <row r="364" spans="4:14" x14ac:dyDescent="0.3">
      <c r="D364" s="135"/>
      <c r="E364" s="135"/>
      <c r="F364" s="135"/>
      <c r="G364" s="135"/>
      <c r="H364" s="135"/>
      <c r="I364" s="135"/>
      <c r="J364" s="135"/>
      <c r="K364" s="135"/>
      <c r="L364" s="135"/>
      <c r="M364" s="135"/>
      <c r="N364" s="135"/>
    </row>
    <row r="365" spans="4:14" x14ac:dyDescent="0.3">
      <c r="D365" s="135"/>
      <c r="E365" s="135"/>
      <c r="F365" s="135"/>
      <c r="G365" s="135"/>
      <c r="H365" s="135"/>
      <c r="I365" s="135"/>
      <c r="J365" s="135"/>
      <c r="K365" s="135"/>
      <c r="L365" s="135"/>
      <c r="M365" s="135"/>
      <c r="N365" s="135"/>
    </row>
    <row r="366" spans="4:14" x14ac:dyDescent="0.3">
      <c r="D366" s="135"/>
      <c r="E366" s="135"/>
      <c r="F366" s="135"/>
      <c r="G366" s="135"/>
      <c r="H366" s="135"/>
      <c r="I366" s="135"/>
      <c r="J366" s="135"/>
      <c r="K366" s="135"/>
      <c r="L366" s="135"/>
      <c r="M366" s="135"/>
      <c r="N366" s="135"/>
    </row>
    <row r="367" spans="4:14" x14ac:dyDescent="0.3">
      <c r="D367" s="135"/>
      <c r="E367" s="135"/>
      <c r="F367" s="135"/>
      <c r="G367" s="135"/>
      <c r="H367" s="135"/>
      <c r="I367" s="135"/>
      <c r="J367" s="135"/>
      <c r="K367" s="135"/>
      <c r="L367" s="135"/>
      <c r="M367" s="135"/>
      <c r="N367" s="135"/>
    </row>
    <row r="368" spans="4:14" x14ac:dyDescent="0.3">
      <c r="D368" s="135"/>
      <c r="E368" s="135"/>
      <c r="F368" s="135"/>
      <c r="G368" s="135"/>
      <c r="H368" s="135"/>
      <c r="I368" s="135"/>
      <c r="J368" s="135"/>
      <c r="K368" s="135"/>
      <c r="L368" s="135"/>
      <c r="M368" s="135"/>
      <c r="N368" s="135"/>
    </row>
    <row r="369" spans="4:14" x14ac:dyDescent="0.3">
      <c r="D369" s="135"/>
      <c r="E369" s="135"/>
      <c r="F369" s="135"/>
      <c r="G369" s="135"/>
      <c r="H369" s="135"/>
      <c r="I369" s="135"/>
      <c r="J369" s="135"/>
      <c r="K369" s="135"/>
      <c r="L369" s="135"/>
      <c r="M369" s="135"/>
      <c r="N369" s="135"/>
    </row>
    <row r="370" spans="4:14" x14ac:dyDescent="0.3">
      <c r="D370" s="135"/>
      <c r="E370" s="135"/>
      <c r="F370" s="135"/>
      <c r="G370" s="135"/>
      <c r="H370" s="135"/>
      <c r="I370" s="135"/>
      <c r="J370" s="135"/>
      <c r="K370" s="135"/>
      <c r="L370" s="135"/>
      <c r="M370" s="135"/>
      <c r="N370" s="135"/>
    </row>
    <row r="371" spans="4:14" x14ac:dyDescent="0.3">
      <c r="D371" s="135"/>
      <c r="E371" s="135"/>
      <c r="F371" s="135"/>
      <c r="G371" s="135"/>
      <c r="H371" s="135"/>
      <c r="I371" s="135"/>
      <c r="J371" s="135"/>
      <c r="K371" s="135"/>
      <c r="L371" s="135"/>
      <c r="M371" s="135"/>
      <c r="N371" s="135"/>
    </row>
    <row r="372" spans="4:14" x14ac:dyDescent="0.3">
      <c r="D372" s="135"/>
      <c r="E372" s="135"/>
      <c r="F372" s="135"/>
      <c r="G372" s="135"/>
      <c r="H372" s="135"/>
      <c r="I372" s="135"/>
      <c r="J372" s="135"/>
      <c r="K372" s="135"/>
      <c r="L372" s="135"/>
      <c r="M372" s="135"/>
      <c r="N372" s="135"/>
    </row>
    <row r="373" spans="4:14" x14ac:dyDescent="0.3">
      <c r="D373" s="135"/>
      <c r="E373" s="135"/>
      <c r="F373" s="135"/>
      <c r="G373" s="135"/>
      <c r="H373" s="135"/>
      <c r="I373" s="135"/>
      <c r="J373" s="135"/>
      <c r="K373" s="135"/>
      <c r="L373" s="135"/>
      <c r="M373" s="135"/>
      <c r="N373" s="135"/>
    </row>
    <row r="374" spans="4:14" x14ac:dyDescent="0.3">
      <c r="D374" s="135"/>
      <c r="E374" s="135"/>
      <c r="F374" s="135"/>
      <c r="G374" s="135"/>
      <c r="H374" s="135"/>
      <c r="I374" s="135"/>
      <c r="J374" s="135"/>
      <c r="K374" s="135"/>
      <c r="L374" s="135"/>
      <c r="M374" s="135"/>
      <c r="N374" s="135"/>
    </row>
    <row r="375" spans="4:14" x14ac:dyDescent="0.3">
      <c r="D375" s="135"/>
      <c r="E375" s="135"/>
      <c r="F375" s="135"/>
      <c r="G375" s="135"/>
      <c r="H375" s="135"/>
      <c r="I375" s="135"/>
      <c r="J375" s="135"/>
      <c r="K375" s="135"/>
      <c r="L375" s="135"/>
      <c r="M375" s="135"/>
      <c r="N375" s="135"/>
    </row>
    <row r="376" spans="4:14" x14ac:dyDescent="0.3">
      <c r="D376" s="135"/>
      <c r="E376" s="135"/>
      <c r="F376" s="135"/>
      <c r="G376" s="135"/>
      <c r="H376" s="135"/>
      <c r="I376" s="135"/>
      <c r="J376" s="135"/>
      <c r="K376" s="135"/>
      <c r="L376" s="135"/>
      <c r="M376" s="135"/>
      <c r="N376" s="135"/>
    </row>
    <row r="377" spans="4:14" x14ac:dyDescent="0.3">
      <c r="D377" s="135"/>
      <c r="E377" s="135"/>
      <c r="F377" s="135"/>
      <c r="G377" s="135"/>
      <c r="H377" s="135"/>
      <c r="I377" s="135"/>
      <c r="J377" s="135"/>
      <c r="K377" s="135"/>
      <c r="L377" s="135"/>
      <c r="M377" s="135"/>
      <c r="N377" s="135"/>
    </row>
    <row r="378" spans="4:14" x14ac:dyDescent="0.3">
      <c r="D378" s="135"/>
      <c r="E378" s="135"/>
      <c r="F378" s="135"/>
      <c r="G378" s="135"/>
      <c r="H378" s="135"/>
      <c r="I378" s="135"/>
      <c r="J378" s="135"/>
      <c r="K378" s="135"/>
      <c r="L378" s="135"/>
      <c r="M378" s="135"/>
      <c r="N378" s="135"/>
    </row>
    <row r="379" spans="4:14" x14ac:dyDescent="0.3">
      <c r="D379" s="135"/>
      <c r="E379" s="135"/>
      <c r="F379" s="135"/>
      <c r="G379" s="135"/>
      <c r="H379" s="135"/>
      <c r="I379" s="135"/>
      <c r="J379" s="135"/>
      <c r="K379" s="135"/>
      <c r="L379" s="135"/>
      <c r="M379" s="135"/>
      <c r="N379" s="135"/>
    </row>
    <row r="380" spans="4:14" x14ac:dyDescent="0.3">
      <c r="D380" s="135"/>
      <c r="E380" s="135"/>
      <c r="F380" s="135"/>
      <c r="G380" s="135"/>
      <c r="H380" s="135"/>
      <c r="I380" s="135"/>
      <c r="J380" s="135"/>
      <c r="K380" s="135"/>
      <c r="L380" s="135"/>
      <c r="M380" s="135"/>
      <c r="N380" s="135"/>
    </row>
    <row r="381" spans="4:14" x14ac:dyDescent="0.3">
      <c r="D381" s="135"/>
      <c r="E381" s="135"/>
      <c r="F381" s="135"/>
      <c r="G381" s="135"/>
      <c r="H381" s="135"/>
      <c r="I381" s="135"/>
      <c r="J381" s="135"/>
      <c r="K381" s="135"/>
      <c r="L381" s="135"/>
      <c r="M381" s="135"/>
      <c r="N381" s="135"/>
    </row>
    <row r="382" spans="4:14" x14ac:dyDescent="0.3">
      <c r="D382" s="135"/>
      <c r="E382" s="135"/>
      <c r="F382" s="135"/>
      <c r="G382" s="135"/>
      <c r="H382" s="135"/>
      <c r="I382" s="135"/>
      <c r="J382" s="135"/>
      <c r="K382" s="135"/>
      <c r="L382" s="135"/>
      <c r="M382" s="135"/>
      <c r="N382" s="135"/>
    </row>
    <row r="383" spans="4:14" x14ac:dyDescent="0.3">
      <c r="D383" s="135"/>
      <c r="E383" s="135"/>
      <c r="F383" s="135"/>
      <c r="G383" s="135"/>
      <c r="H383" s="135"/>
      <c r="I383" s="135"/>
      <c r="J383" s="135"/>
      <c r="K383" s="135"/>
      <c r="L383" s="135"/>
      <c r="M383" s="135"/>
      <c r="N383" s="135"/>
    </row>
    <row r="384" spans="4:14" x14ac:dyDescent="0.3">
      <c r="D384" s="135"/>
      <c r="E384" s="135"/>
      <c r="F384" s="135"/>
      <c r="G384" s="135"/>
      <c r="H384" s="135"/>
      <c r="I384" s="135"/>
      <c r="J384" s="135"/>
      <c r="K384" s="135"/>
      <c r="L384" s="135"/>
      <c r="M384" s="135"/>
      <c r="N384" s="135"/>
    </row>
    <row r="385" spans="4:14" x14ac:dyDescent="0.3">
      <c r="D385" s="135"/>
      <c r="E385" s="135"/>
      <c r="F385" s="135"/>
      <c r="G385" s="135"/>
      <c r="H385" s="135"/>
      <c r="I385" s="135"/>
      <c r="J385" s="135"/>
      <c r="K385" s="135"/>
      <c r="L385" s="135"/>
      <c r="M385" s="135"/>
      <c r="N385" s="135"/>
    </row>
    <row r="386" spans="4:14" x14ac:dyDescent="0.3">
      <c r="D386" s="135"/>
      <c r="E386" s="135"/>
      <c r="F386" s="135"/>
      <c r="G386" s="135"/>
      <c r="H386" s="135"/>
      <c r="I386" s="135"/>
      <c r="J386" s="135"/>
      <c r="K386" s="135"/>
      <c r="L386" s="135"/>
      <c r="M386" s="135"/>
      <c r="N386" s="135"/>
    </row>
    <row r="387" spans="4:14" x14ac:dyDescent="0.3">
      <c r="D387" s="135"/>
      <c r="E387" s="135"/>
      <c r="F387" s="135"/>
      <c r="G387" s="135"/>
      <c r="H387" s="135"/>
      <c r="I387" s="135"/>
      <c r="J387" s="135"/>
      <c r="K387" s="135"/>
      <c r="L387" s="135"/>
      <c r="M387" s="135"/>
      <c r="N387" s="135"/>
    </row>
    <row r="388" spans="4:14" x14ac:dyDescent="0.3">
      <c r="D388" s="135"/>
      <c r="E388" s="135"/>
      <c r="F388" s="135"/>
      <c r="G388" s="135"/>
      <c r="H388" s="135"/>
      <c r="I388" s="135"/>
      <c r="J388" s="135"/>
      <c r="K388" s="135"/>
      <c r="L388" s="135"/>
      <c r="M388" s="135"/>
      <c r="N388" s="135"/>
    </row>
    <row r="389" spans="4:14" x14ac:dyDescent="0.3">
      <c r="D389" s="135"/>
      <c r="E389" s="135"/>
      <c r="F389" s="135"/>
      <c r="G389" s="135"/>
      <c r="H389" s="135"/>
      <c r="I389" s="135"/>
      <c r="J389" s="135"/>
      <c r="K389" s="135"/>
      <c r="L389" s="135"/>
      <c r="M389" s="135"/>
      <c r="N389" s="135"/>
    </row>
    <row r="390" spans="4:14" x14ac:dyDescent="0.3">
      <c r="D390" s="135"/>
      <c r="E390" s="135"/>
      <c r="F390" s="135"/>
      <c r="G390" s="135"/>
      <c r="H390" s="135"/>
      <c r="I390" s="135"/>
      <c r="J390" s="135"/>
      <c r="K390" s="135"/>
      <c r="L390" s="135"/>
      <c r="M390" s="135"/>
      <c r="N390" s="135"/>
    </row>
    <row r="391" spans="4:14" x14ac:dyDescent="0.3">
      <c r="D391" s="135"/>
      <c r="E391" s="135"/>
      <c r="F391" s="135"/>
      <c r="G391" s="135"/>
      <c r="H391" s="135"/>
      <c r="I391" s="135"/>
      <c r="J391" s="135"/>
      <c r="K391" s="135"/>
      <c r="L391" s="135"/>
      <c r="M391" s="135"/>
      <c r="N391" s="135"/>
    </row>
    <row r="392" spans="4:14" x14ac:dyDescent="0.3">
      <c r="D392" s="135"/>
      <c r="E392" s="135"/>
      <c r="F392" s="135"/>
      <c r="G392" s="135"/>
      <c r="H392" s="135"/>
      <c r="I392" s="135"/>
      <c r="J392" s="135"/>
      <c r="K392" s="135"/>
      <c r="L392" s="135"/>
      <c r="M392" s="135"/>
      <c r="N392" s="135"/>
    </row>
    <row r="393" spans="4:14" x14ac:dyDescent="0.3">
      <c r="D393" s="135"/>
      <c r="E393" s="135"/>
      <c r="F393" s="135"/>
      <c r="G393" s="135"/>
      <c r="H393" s="135"/>
      <c r="I393" s="135"/>
      <c r="J393" s="135"/>
      <c r="K393" s="135"/>
      <c r="L393" s="135"/>
      <c r="M393" s="135"/>
      <c r="N393" s="135"/>
    </row>
    <row r="394" spans="4:14" x14ac:dyDescent="0.3">
      <c r="D394" s="135"/>
      <c r="E394" s="135"/>
      <c r="F394" s="135"/>
      <c r="G394" s="135"/>
      <c r="H394" s="135"/>
      <c r="I394" s="135"/>
      <c r="J394" s="135"/>
      <c r="K394" s="135"/>
      <c r="L394" s="135"/>
      <c r="M394" s="135"/>
      <c r="N394" s="135"/>
    </row>
    <row r="395" spans="4:14" x14ac:dyDescent="0.3">
      <c r="D395" s="135"/>
      <c r="E395" s="135"/>
      <c r="F395" s="135"/>
      <c r="G395" s="135"/>
      <c r="H395" s="135"/>
      <c r="I395" s="135"/>
      <c r="J395" s="135"/>
      <c r="K395" s="135"/>
      <c r="L395" s="135"/>
      <c r="M395" s="135"/>
      <c r="N395" s="135"/>
    </row>
    <row r="396" spans="4:14" x14ac:dyDescent="0.3">
      <c r="D396" s="135"/>
      <c r="E396" s="135"/>
      <c r="F396" s="135"/>
      <c r="G396" s="135"/>
      <c r="H396" s="135"/>
      <c r="I396" s="135"/>
      <c r="J396" s="135"/>
      <c r="K396" s="135"/>
      <c r="L396" s="135"/>
      <c r="M396" s="135"/>
      <c r="N396" s="135"/>
    </row>
    <row r="397" spans="4:14" x14ac:dyDescent="0.3">
      <c r="D397" s="135"/>
      <c r="E397" s="135"/>
      <c r="F397" s="135"/>
      <c r="G397" s="135"/>
      <c r="H397" s="135"/>
      <c r="I397" s="135"/>
      <c r="J397" s="135"/>
      <c r="K397" s="135"/>
      <c r="L397" s="135"/>
      <c r="M397" s="135"/>
      <c r="N397" s="135"/>
    </row>
    <row r="398" spans="4:14" x14ac:dyDescent="0.3">
      <c r="D398" s="135"/>
      <c r="E398" s="135"/>
      <c r="F398" s="135"/>
      <c r="G398" s="135"/>
      <c r="H398" s="135"/>
      <c r="I398" s="135"/>
      <c r="J398" s="135"/>
      <c r="K398" s="135"/>
      <c r="L398" s="135"/>
      <c r="M398" s="135"/>
      <c r="N398" s="135"/>
    </row>
    <row r="399" spans="4:14" x14ac:dyDescent="0.3">
      <c r="D399" s="135"/>
      <c r="E399" s="135"/>
      <c r="F399" s="135"/>
      <c r="G399" s="135"/>
      <c r="H399" s="135"/>
      <c r="I399" s="135"/>
      <c r="J399" s="135"/>
      <c r="K399" s="135"/>
      <c r="L399" s="135"/>
      <c r="M399" s="135"/>
      <c r="N399" s="135"/>
    </row>
    <row r="400" spans="4:14" x14ac:dyDescent="0.3">
      <c r="D400" s="135"/>
      <c r="E400" s="135"/>
      <c r="F400" s="135"/>
      <c r="G400" s="135"/>
      <c r="H400" s="135"/>
      <c r="I400" s="135"/>
      <c r="J400" s="135"/>
      <c r="K400" s="135"/>
      <c r="L400" s="135"/>
      <c r="M400" s="135"/>
      <c r="N400" s="135"/>
    </row>
    <row r="401" spans="4:14" x14ac:dyDescent="0.3">
      <c r="D401" s="135"/>
      <c r="E401" s="135"/>
      <c r="F401" s="135"/>
      <c r="G401" s="135"/>
      <c r="H401" s="135"/>
      <c r="I401" s="135"/>
      <c r="J401" s="135"/>
      <c r="K401" s="135"/>
      <c r="L401" s="135"/>
      <c r="M401" s="135"/>
      <c r="N401" s="135"/>
    </row>
    <row r="402" spans="4:14" x14ac:dyDescent="0.3">
      <c r="D402" s="135"/>
      <c r="E402" s="135"/>
      <c r="F402" s="135"/>
      <c r="G402" s="135"/>
      <c r="H402" s="135"/>
      <c r="I402" s="135"/>
      <c r="J402" s="135"/>
      <c r="K402" s="135"/>
      <c r="L402" s="135"/>
      <c r="M402" s="135"/>
      <c r="N402" s="135"/>
    </row>
    <row r="403" spans="4:14" x14ac:dyDescent="0.3">
      <c r="D403" s="135"/>
      <c r="E403" s="135"/>
      <c r="F403" s="135"/>
      <c r="G403" s="135"/>
      <c r="H403" s="135"/>
      <c r="I403" s="135"/>
      <c r="J403" s="135"/>
      <c r="K403" s="135"/>
      <c r="L403" s="135"/>
      <c r="M403" s="135"/>
      <c r="N403" s="135"/>
    </row>
    <row r="404" spans="4:14" x14ac:dyDescent="0.3">
      <c r="D404" s="135"/>
      <c r="E404" s="135"/>
      <c r="F404" s="135"/>
      <c r="G404" s="135"/>
      <c r="H404" s="135"/>
      <c r="I404" s="135"/>
      <c r="J404" s="135"/>
      <c r="K404" s="135"/>
      <c r="L404" s="135"/>
      <c r="M404" s="135"/>
      <c r="N404" s="135"/>
    </row>
    <row r="405" spans="4:14" x14ac:dyDescent="0.3">
      <c r="D405" s="135"/>
      <c r="E405" s="135"/>
      <c r="F405" s="135"/>
      <c r="G405" s="135"/>
      <c r="H405" s="135"/>
      <c r="I405" s="135"/>
      <c r="J405" s="135"/>
      <c r="K405" s="135"/>
      <c r="L405" s="135"/>
      <c r="M405" s="135"/>
      <c r="N405" s="135"/>
    </row>
    <row r="406" spans="4:14" x14ac:dyDescent="0.3">
      <c r="D406" s="135"/>
      <c r="E406" s="135"/>
      <c r="F406" s="135"/>
      <c r="G406" s="135"/>
      <c r="H406" s="135"/>
      <c r="I406" s="135"/>
      <c r="J406" s="135"/>
      <c r="K406" s="135"/>
      <c r="L406" s="135"/>
      <c r="M406" s="135"/>
      <c r="N406" s="135"/>
    </row>
    <row r="407" spans="4:14" x14ac:dyDescent="0.3">
      <c r="D407" s="135"/>
      <c r="E407" s="135"/>
      <c r="F407" s="135"/>
      <c r="G407" s="135"/>
      <c r="H407" s="135"/>
      <c r="I407" s="135"/>
      <c r="J407" s="135"/>
      <c r="K407" s="135"/>
      <c r="L407" s="135"/>
      <c r="M407" s="135"/>
      <c r="N407" s="135"/>
    </row>
    <row r="408" spans="4:14" x14ac:dyDescent="0.3">
      <c r="D408" s="135"/>
      <c r="E408" s="135"/>
      <c r="F408" s="135"/>
      <c r="G408" s="135"/>
      <c r="H408" s="135"/>
      <c r="I408" s="135"/>
      <c r="J408" s="135"/>
      <c r="K408" s="135"/>
      <c r="L408" s="135"/>
      <c r="M408" s="135"/>
      <c r="N408" s="135"/>
    </row>
    <row r="409" spans="4:14" x14ac:dyDescent="0.3">
      <c r="D409" s="135"/>
      <c r="E409" s="135"/>
      <c r="F409" s="135"/>
      <c r="G409" s="135"/>
      <c r="H409" s="135"/>
      <c r="I409" s="135"/>
      <c r="J409" s="135"/>
      <c r="K409" s="135"/>
      <c r="L409" s="135"/>
      <c r="M409" s="135"/>
      <c r="N409" s="135"/>
    </row>
    <row r="410" spans="4:14" x14ac:dyDescent="0.3">
      <c r="D410" s="135"/>
      <c r="E410" s="135"/>
      <c r="F410" s="135"/>
      <c r="G410" s="135"/>
      <c r="H410" s="135"/>
      <c r="I410" s="135"/>
      <c r="J410" s="135"/>
      <c r="K410" s="135"/>
      <c r="L410" s="135"/>
      <c r="M410" s="135"/>
      <c r="N410" s="135"/>
    </row>
    <row r="411" spans="4:14" x14ac:dyDescent="0.3">
      <c r="D411" s="135"/>
      <c r="E411" s="135"/>
      <c r="F411" s="135"/>
      <c r="G411" s="135"/>
      <c r="H411" s="135"/>
      <c r="I411" s="135"/>
      <c r="J411" s="135"/>
      <c r="K411" s="135"/>
      <c r="L411" s="135"/>
      <c r="M411" s="135"/>
      <c r="N411" s="135"/>
    </row>
    <row r="412" spans="4:14" x14ac:dyDescent="0.3">
      <c r="D412" s="135"/>
      <c r="E412" s="135"/>
      <c r="F412" s="135"/>
      <c r="G412" s="135"/>
      <c r="H412" s="135"/>
      <c r="I412" s="135"/>
      <c r="J412" s="135"/>
      <c r="K412" s="135"/>
      <c r="L412" s="135"/>
      <c r="M412" s="135"/>
      <c r="N412" s="135"/>
    </row>
    <row r="413" spans="4:14" x14ac:dyDescent="0.3">
      <c r="D413" s="135"/>
      <c r="E413" s="135"/>
      <c r="F413" s="135"/>
      <c r="G413" s="135"/>
      <c r="H413" s="135"/>
      <c r="I413" s="135"/>
      <c r="J413" s="135"/>
      <c r="K413" s="135"/>
      <c r="L413" s="135"/>
      <c r="M413" s="135"/>
      <c r="N413" s="135"/>
    </row>
    <row r="414" spans="4:14" x14ac:dyDescent="0.3">
      <c r="D414" s="135"/>
      <c r="E414" s="135"/>
      <c r="F414" s="135"/>
      <c r="G414" s="135"/>
      <c r="H414" s="135"/>
      <c r="I414" s="135"/>
      <c r="J414" s="135"/>
      <c r="K414" s="135"/>
      <c r="L414" s="135"/>
      <c r="M414" s="135"/>
      <c r="N414" s="135"/>
    </row>
    <row r="415" spans="4:14" x14ac:dyDescent="0.3">
      <c r="D415" s="135"/>
      <c r="E415" s="135"/>
      <c r="F415" s="135"/>
      <c r="G415" s="135"/>
      <c r="H415" s="135"/>
      <c r="I415" s="135"/>
      <c r="J415" s="135"/>
      <c r="K415" s="135"/>
      <c r="L415" s="135"/>
      <c r="M415" s="135"/>
      <c r="N415" s="135"/>
    </row>
    <row r="416" spans="4:14" x14ac:dyDescent="0.3">
      <c r="D416" s="135"/>
      <c r="E416" s="135"/>
      <c r="F416" s="135"/>
      <c r="G416" s="135"/>
      <c r="H416" s="135"/>
      <c r="I416" s="135"/>
      <c r="J416" s="135"/>
      <c r="K416" s="135"/>
      <c r="L416" s="135"/>
      <c r="M416" s="135"/>
      <c r="N416" s="135"/>
    </row>
    <row r="417" spans="4:14" x14ac:dyDescent="0.3">
      <c r="D417" s="135"/>
      <c r="E417" s="135"/>
      <c r="F417" s="135"/>
      <c r="G417" s="135"/>
      <c r="H417" s="135"/>
      <c r="I417" s="135"/>
      <c r="J417" s="135"/>
      <c r="K417" s="135"/>
      <c r="L417" s="135"/>
      <c r="M417" s="135"/>
      <c r="N417" s="135"/>
    </row>
    <row r="418" spans="4:14" x14ac:dyDescent="0.3">
      <c r="D418" s="135"/>
      <c r="E418" s="135"/>
      <c r="F418" s="135"/>
      <c r="G418" s="135"/>
      <c r="H418" s="135"/>
      <c r="I418" s="135"/>
      <c r="J418" s="135"/>
      <c r="K418" s="135"/>
      <c r="L418" s="135"/>
      <c r="M418" s="135"/>
      <c r="N418" s="135"/>
    </row>
    <row r="419" spans="4:14" x14ac:dyDescent="0.3">
      <c r="D419" s="135"/>
      <c r="E419" s="135"/>
      <c r="F419" s="135"/>
      <c r="G419" s="135"/>
      <c r="H419" s="135"/>
      <c r="I419" s="135"/>
      <c r="J419" s="135"/>
      <c r="K419" s="135"/>
      <c r="L419" s="135"/>
      <c r="M419" s="135"/>
      <c r="N419" s="135"/>
    </row>
    <row r="420" spans="4:14" x14ac:dyDescent="0.3">
      <c r="D420" s="135"/>
      <c r="E420" s="135"/>
      <c r="F420" s="135"/>
      <c r="G420" s="135"/>
      <c r="H420" s="135"/>
      <c r="I420" s="135"/>
      <c r="J420" s="135"/>
      <c r="K420" s="135"/>
      <c r="L420" s="135"/>
      <c r="M420" s="135"/>
      <c r="N420" s="135"/>
    </row>
    <row r="421" spans="4:14" x14ac:dyDescent="0.3">
      <c r="D421" s="135"/>
      <c r="E421" s="135"/>
      <c r="F421" s="135"/>
      <c r="G421" s="135"/>
      <c r="H421" s="135"/>
      <c r="I421" s="135"/>
      <c r="J421" s="135"/>
      <c r="K421" s="135"/>
      <c r="L421" s="135"/>
      <c r="M421" s="135"/>
      <c r="N421" s="135"/>
    </row>
    <row r="422" spans="4:14" x14ac:dyDescent="0.3">
      <c r="D422" s="135"/>
      <c r="E422" s="135"/>
      <c r="F422" s="135"/>
      <c r="G422" s="135"/>
      <c r="H422" s="135"/>
      <c r="I422" s="135"/>
      <c r="J422" s="135"/>
      <c r="K422" s="135"/>
      <c r="L422" s="135"/>
      <c r="M422" s="135"/>
      <c r="N422" s="135"/>
    </row>
    <row r="423" spans="4:14" x14ac:dyDescent="0.3">
      <c r="D423" s="135"/>
      <c r="E423" s="135"/>
      <c r="F423" s="135"/>
      <c r="G423" s="135"/>
      <c r="H423" s="135"/>
      <c r="I423" s="135"/>
      <c r="J423" s="135"/>
      <c r="K423" s="135"/>
      <c r="L423" s="135"/>
      <c r="M423" s="135"/>
      <c r="N423" s="135"/>
    </row>
    <row r="424" spans="4:14" x14ac:dyDescent="0.3">
      <c r="D424" s="135"/>
      <c r="E424" s="135"/>
      <c r="F424" s="135"/>
      <c r="G424" s="135"/>
      <c r="H424" s="135"/>
      <c r="I424" s="135"/>
      <c r="J424" s="135"/>
      <c r="K424" s="135"/>
      <c r="L424" s="135"/>
      <c r="M424" s="135"/>
      <c r="N424" s="135"/>
    </row>
    <row r="425" spans="4:14" x14ac:dyDescent="0.3">
      <c r="D425" s="135"/>
      <c r="E425" s="135"/>
      <c r="F425" s="135"/>
      <c r="G425" s="135"/>
      <c r="H425" s="135"/>
      <c r="I425" s="135"/>
      <c r="J425" s="135"/>
      <c r="K425" s="135"/>
      <c r="L425" s="135"/>
      <c r="M425" s="135"/>
      <c r="N425" s="135"/>
    </row>
    <row r="426" spans="4:14" x14ac:dyDescent="0.3">
      <c r="D426" s="135"/>
      <c r="E426" s="135"/>
      <c r="F426" s="135"/>
      <c r="G426" s="135"/>
      <c r="H426" s="135"/>
      <c r="I426" s="135"/>
      <c r="J426" s="135"/>
      <c r="K426" s="135"/>
      <c r="L426" s="135"/>
      <c r="M426" s="135"/>
      <c r="N426" s="135"/>
    </row>
    <row r="427" spans="4:14" x14ac:dyDescent="0.3">
      <c r="D427" s="135"/>
      <c r="E427" s="135"/>
      <c r="F427" s="135"/>
      <c r="G427" s="135"/>
      <c r="H427" s="135"/>
      <c r="I427" s="135"/>
      <c r="J427" s="135"/>
      <c r="K427" s="135"/>
      <c r="L427" s="135"/>
      <c r="M427" s="135"/>
      <c r="N427" s="135"/>
    </row>
    <row r="428" spans="4:14" x14ac:dyDescent="0.3">
      <c r="D428" s="135"/>
      <c r="E428" s="135"/>
      <c r="F428" s="135"/>
      <c r="G428" s="135"/>
      <c r="H428" s="135"/>
      <c r="I428" s="135"/>
      <c r="J428" s="135"/>
      <c r="K428" s="135"/>
      <c r="L428" s="135"/>
      <c r="M428" s="135"/>
      <c r="N428" s="135"/>
    </row>
    <row r="429" spans="4:14" x14ac:dyDescent="0.3">
      <c r="D429" s="135"/>
      <c r="E429" s="135"/>
      <c r="F429" s="135"/>
      <c r="G429" s="135"/>
      <c r="H429" s="135"/>
      <c r="I429" s="135"/>
      <c r="J429" s="135"/>
      <c r="K429" s="135"/>
      <c r="L429" s="135"/>
      <c r="M429" s="135"/>
      <c r="N429" s="135"/>
    </row>
    <row r="430" spans="4:14" x14ac:dyDescent="0.3">
      <c r="D430" s="135"/>
      <c r="E430" s="135"/>
      <c r="F430" s="135"/>
      <c r="G430" s="135"/>
      <c r="H430" s="135"/>
      <c r="I430" s="135"/>
      <c r="J430" s="135"/>
      <c r="K430" s="135"/>
      <c r="L430" s="135"/>
      <c r="M430" s="135"/>
      <c r="N430" s="135"/>
    </row>
    <row r="431" spans="4:14" x14ac:dyDescent="0.3">
      <c r="D431" s="135"/>
      <c r="E431" s="135"/>
      <c r="F431" s="135"/>
      <c r="G431" s="135"/>
      <c r="H431" s="135"/>
      <c r="I431" s="135"/>
      <c r="J431" s="135"/>
      <c r="K431" s="135"/>
      <c r="L431" s="135"/>
      <c r="M431" s="135"/>
      <c r="N431" s="135"/>
    </row>
    <row r="432" spans="4:14" x14ac:dyDescent="0.3">
      <c r="D432" s="135"/>
      <c r="E432" s="135"/>
      <c r="F432" s="135"/>
      <c r="G432" s="135"/>
      <c r="H432" s="135"/>
      <c r="I432" s="135"/>
      <c r="J432" s="135"/>
      <c r="K432" s="135"/>
      <c r="L432" s="135"/>
      <c r="M432" s="135"/>
      <c r="N432" s="135"/>
    </row>
    <row r="433" spans="4:14" x14ac:dyDescent="0.3">
      <c r="D433" s="135"/>
      <c r="E433" s="135"/>
      <c r="F433" s="135"/>
      <c r="G433" s="135"/>
      <c r="H433" s="135"/>
      <c r="I433" s="135"/>
      <c r="J433" s="135"/>
      <c r="K433" s="135"/>
      <c r="L433" s="135"/>
      <c r="M433" s="135"/>
      <c r="N433" s="135"/>
    </row>
    <row r="434" spans="4:14" x14ac:dyDescent="0.3">
      <c r="D434" s="135"/>
      <c r="E434" s="135"/>
      <c r="F434" s="135"/>
      <c r="G434" s="135"/>
      <c r="H434" s="135"/>
      <c r="I434" s="135"/>
      <c r="J434" s="135"/>
      <c r="K434" s="135"/>
      <c r="L434" s="135"/>
      <c r="M434" s="135"/>
      <c r="N434" s="135"/>
    </row>
    <row r="435" spans="4:14" x14ac:dyDescent="0.3">
      <c r="D435" s="135"/>
      <c r="E435" s="135"/>
      <c r="F435" s="135"/>
      <c r="G435" s="135"/>
      <c r="H435" s="135"/>
      <c r="I435" s="135"/>
      <c r="J435" s="135"/>
      <c r="K435" s="135"/>
      <c r="L435" s="135"/>
      <c r="M435" s="135"/>
      <c r="N435" s="135"/>
    </row>
    <row r="436" spans="4:14" x14ac:dyDescent="0.3">
      <c r="D436" s="135"/>
      <c r="E436" s="135"/>
      <c r="F436" s="135"/>
      <c r="G436" s="135"/>
      <c r="H436" s="135"/>
      <c r="I436" s="135"/>
      <c r="J436" s="135"/>
      <c r="K436" s="135"/>
      <c r="L436" s="135"/>
      <c r="M436" s="135"/>
      <c r="N436" s="135"/>
    </row>
    <row r="437" spans="4:14" x14ac:dyDescent="0.3">
      <c r="D437" s="135"/>
      <c r="E437" s="135"/>
      <c r="F437" s="135"/>
      <c r="G437" s="135"/>
      <c r="H437" s="135"/>
      <c r="I437" s="135"/>
      <c r="J437" s="135"/>
      <c r="K437" s="135"/>
      <c r="L437" s="135"/>
      <c r="M437" s="135"/>
      <c r="N437" s="135"/>
    </row>
    <row r="438" spans="4:14" x14ac:dyDescent="0.3">
      <c r="D438" s="135"/>
      <c r="E438" s="135"/>
      <c r="F438" s="135"/>
      <c r="G438" s="135"/>
      <c r="H438" s="135"/>
      <c r="I438" s="135"/>
      <c r="J438" s="135"/>
      <c r="K438" s="135"/>
      <c r="L438" s="135"/>
      <c r="M438" s="135"/>
      <c r="N438" s="135"/>
    </row>
    <row r="439" spans="4:14" x14ac:dyDescent="0.3">
      <c r="D439" s="135"/>
      <c r="E439" s="135"/>
      <c r="F439" s="135"/>
      <c r="G439" s="135"/>
      <c r="H439" s="135"/>
      <c r="I439" s="135"/>
      <c r="J439" s="135"/>
      <c r="K439" s="135"/>
      <c r="L439" s="135"/>
      <c r="M439" s="135"/>
      <c r="N439" s="135"/>
    </row>
    <row r="440" spans="4:14" x14ac:dyDescent="0.3">
      <c r="D440" s="135"/>
      <c r="E440" s="135"/>
      <c r="F440" s="135"/>
      <c r="G440" s="135"/>
      <c r="H440" s="135"/>
      <c r="I440" s="135"/>
      <c r="J440" s="135"/>
      <c r="K440" s="135"/>
      <c r="L440" s="135"/>
      <c r="M440" s="135"/>
      <c r="N440" s="135"/>
    </row>
    <row r="441" spans="4:14" x14ac:dyDescent="0.3">
      <c r="D441" s="135"/>
      <c r="E441" s="135"/>
      <c r="F441" s="135"/>
      <c r="G441" s="135"/>
      <c r="H441" s="135"/>
      <c r="I441" s="135"/>
      <c r="J441" s="135"/>
      <c r="K441" s="135"/>
      <c r="L441" s="135"/>
      <c r="M441" s="135"/>
      <c r="N441" s="135"/>
    </row>
    <row r="442" spans="4:14" x14ac:dyDescent="0.3">
      <c r="D442" s="135"/>
      <c r="E442" s="135"/>
      <c r="F442" s="135"/>
      <c r="G442" s="135"/>
      <c r="H442" s="135"/>
      <c r="I442" s="135"/>
      <c r="J442" s="135"/>
      <c r="K442" s="135"/>
      <c r="L442" s="135"/>
      <c r="M442" s="135"/>
      <c r="N442" s="135"/>
    </row>
    <row r="443" spans="4:14" x14ac:dyDescent="0.3">
      <c r="D443" s="135"/>
      <c r="E443" s="135"/>
      <c r="F443" s="135"/>
      <c r="G443" s="135"/>
      <c r="H443" s="135"/>
      <c r="I443" s="135"/>
      <c r="J443" s="135"/>
      <c r="K443" s="135"/>
      <c r="L443" s="135"/>
      <c r="M443" s="135"/>
      <c r="N443" s="135"/>
    </row>
    <row r="444" spans="4:14" x14ac:dyDescent="0.3">
      <c r="D444" s="135"/>
      <c r="E444" s="135"/>
      <c r="F444" s="135"/>
      <c r="G444" s="135"/>
      <c r="H444" s="135"/>
      <c r="I444" s="135"/>
      <c r="J444" s="135"/>
      <c r="K444" s="135"/>
      <c r="L444" s="135"/>
      <c r="M444" s="135"/>
      <c r="N444" s="135"/>
    </row>
    <row r="445" spans="4:14" x14ac:dyDescent="0.3">
      <c r="D445" s="135"/>
      <c r="E445" s="135"/>
      <c r="F445" s="135"/>
      <c r="G445" s="135"/>
      <c r="H445" s="135"/>
      <c r="I445" s="135"/>
      <c r="J445" s="135"/>
      <c r="K445" s="135"/>
      <c r="L445" s="135"/>
      <c r="M445" s="135"/>
      <c r="N445" s="135"/>
    </row>
    <row r="446" spans="4:14" x14ac:dyDescent="0.3">
      <c r="D446" s="135"/>
      <c r="E446" s="135"/>
      <c r="F446" s="135"/>
      <c r="G446" s="135"/>
      <c r="H446" s="135"/>
      <c r="I446" s="135"/>
      <c r="J446" s="135"/>
      <c r="K446" s="135"/>
      <c r="L446" s="135"/>
      <c r="M446" s="135"/>
      <c r="N446" s="135"/>
    </row>
    <row r="447" spans="4:14" x14ac:dyDescent="0.3">
      <c r="D447" s="135"/>
      <c r="E447" s="135"/>
      <c r="F447" s="135"/>
      <c r="G447" s="135"/>
      <c r="H447" s="135"/>
      <c r="I447" s="135"/>
      <c r="J447" s="135"/>
      <c r="K447" s="135"/>
      <c r="L447" s="135"/>
      <c r="M447" s="135"/>
      <c r="N447" s="135"/>
    </row>
    <row r="448" spans="4:14" x14ac:dyDescent="0.3">
      <c r="D448" s="135"/>
      <c r="E448" s="135"/>
      <c r="F448" s="135"/>
      <c r="G448" s="135"/>
      <c r="H448" s="135"/>
      <c r="I448" s="135"/>
      <c r="J448" s="135"/>
      <c r="K448" s="135"/>
      <c r="L448" s="135"/>
      <c r="M448" s="135"/>
      <c r="N448" s="135"/>
    </row>
    <row r="449" spans="4:14" x14ac:dyDescent="0.3">
      <c r="D449" s="135"/>
      <c r="E449" s="135"/>
      <c r="F449" s="135"/>
      <c r="G449" s="135"/>
      <c r="H449" s="135"/>
      <c r="I449" s="135"/>
      <c r="J449" s="135"/>
      <c r="K449" s="135"/>
      <c r="L449" s="135"/>
      <c r="M449" s="135"/>
      <c r="N449" s="135"/>
    </row>
    <row r="450" spans="4:14" x14ac:dyDescent="0.3">
      <c r="D450" s="135"/>
      <c r="E450" s="135"/>
      <c r="F450" s="135"/>
      <c r="G450" s="135"/>
      <c r="H450" s="135"/>
      <c r="I450" s="135"/>
      <c r="J450" s="135"/>
      <c r="K450" s="135"/>
      <c r="L450" s="135"/>
      <c r="M450" s="135"/>
      <c r="N450" s="135"/>
    </row>
    <row r="451" spans="4:14" x14ac:dyDescent="0.3">
      <c r="D451" s="135"/>
      <c r="E451" s="135"/>
      <c r="F451" s="135"/>
      <c r="G451" s="135"/>
      <c r="H451" s="135"/>
      <c r="I451" s="135"/>
      <c r="J451" s="135"/>
      <c r="K451" s="135"/>
      <c r="L451" s="135"/>
      <c r="M451" s="135"/>
      <c r="N451" s="135"/>
    </row>
    <row r="452" spans="4:14" x14ac:dyDescent="0.3">
      <c r="D452" s="135"/>
      <c r="E452" s="135"/>
      <c r="F452" s="135"/>
      <c r="G452" s="135"/>
      <c r="H452" s="135"/>
      <c r="I452" s="135"/>
      <c r="J452" s="135"/>
      <c r="K452" s="135"/>
      <c r="L452" s="135"/>
      <c r="M452" s="135"/>
      <c r="N452" s="135"/>
    </row>
    <row r="453" spans="4:14" x14ac:dyDescent="0.3">
      <c r="D453" s="135"/>
      <c r="E453" s="135"/>
      <c r="F453" s="135"/>
      <c r="G453" s="135"/>
      <c r="H453" s="135"/>
      <c r="I453" s="135"/>
      <c r="J453" s="135"/>
      <c r="K453" s="135"/>
      <c r="L453" s="135"/>
      <c r="M453" s="135"/>
      <c r="N453" s="135"/>
    </row>
    <row r="454" spans="4:14" x14ac:dyDescent="0.3">
      <c r="D454" s="135"/>
      <c r="E454" s="135"/>
      <c r="F454" s="135"/>
      <c r="G454" s="135"/>
      <c r="H454" s="135"/>
      <c r="I454" s="135"/>
      <c r="J454" s="135"/>
      <c r="K454" s="135"/>
      <c r="L454" s="135"/>
      <c r="M454" s="135"/>
      <c r="N454" s="135"/>
    </row>
    <row r="455" spans="4:14" x14ac:dyDescent="0.3">
      <c r="D455" s="135"/>
      <c r="E455" s="135"/>
      <c r="F455" s="135"/>
      <c r="G455" s="135"/>
      <c r="H455" s="135"/>
      <c r="I455" s="135"/>
      <c r="J455" s="135"/>
      <c r="K455" s="135"/>
      <c r="L455" s="135"/>
      <c r="M455" s="135"/>
      <c r="N455" s="135"/>
    </row>
    <row r="456" spans="4:14" x14ac:dyDescent="0.3">
      <c r="D456" s="135"/>
      <c r="E456" s="135"/>
      <c r="F456" s="135"/>
      <c r="G456" s="135"/>
      <c r="H456" s="135"/>
      <c r="I456" s="135"/>
      <c r="J456" s="135"/>
      <c r="K456" s="135"/>
      <c r="L456" s="135"/>
      <c r="M456" s="135"/>
      <c r="N456" s="135"/>
    </row>
    <row r="457" spans="4:14" x14ac:dyDescent="0.3">
      <c r="D457" s="135"/>
      <c r="E457" s="135"/>
      <c r="F457" s="135"/>
      <c r="G457" s="135"/>
      <c r="H457" s="135"/>
      <c r="I457" s="135"/>
      <c r="J457" s="135"/>
      <c r="K457" s="135"/>
      <c r="L457" s="135"/>
      <c r="M457" s="135"/>
      <c r="N457" s="135"/>
    </row>
    <row r="458" spans="4:14" x14ac:dyDescent="0.3">
      <c r="D458" s="135"/>
      <c r="E458" s="135"/>
      <c r="F458" s="135"/>
      <c r="G458" s="135"/>
      <c r="H458" s="135"/>
      <c r="I458" s="135"/>
      <c r="J458" s="135"/>
      <c r="K458" s="135"/>
      <c r="L458" s="135"/>
      <c r="M458" s="135"/>
      <c r="N458" s="135"/>
    </row>
    <row r="459" spans="4:14" x14ac:dyDescent="0.3">
      <c r="D459" s="135"/>
      <c r="E459" s="135"/>
      <c r="F459" s="135"/>
      <c r="G459" s="135"/>
      <c r="H459" s="135"/>
      <c r="I459" s="135"/>
      <c r="J459" s="135"/>
      <c r="K459" s="135"/>
      <c r="L459" s="135"/>
      <c r="M459" s="135"/>
      <c r="N459" s="135"/>
    </row>
    <row r="460" spans="4:14" x14ac:dyDescent="0.3">
      <c r="D460" s="135"/>
      <c r="E460" s="135"/>
      <c r="F460" s="135"/>
      <c r="G460" s="135"/>
      <c r="H460" s="135"/>
      <c r="I460" s="135"/>
      <c r="J460" s="135"/>
      <c r="K460" s="135"/>
      <c r="L460" s="135"/>
      <c r="M460" s="135"/>
      <c r="N460" s="135"/>
    </row>
    <row r="461" spans="4:14" x14ac:dyDescent="0.3">
      <c r="D461" s="135"/>
      <c r="E461" s="135"/>
      <c r="F461" s="135"/>
      <c r="G461" s="135"/>
      <c r="H461" s="135"/>
      <c r="I461" s="135"/>
      <c r="J461" s="135"/>
      <c r="K461" s="135"/>
      <c r="L461" s="135"/>
      <c r="M461" s="135"/>
      <c r="N461" s="135"/>
    </row>
    <row r="462" spans="4:14" x14ac:dyDescent="0.3">
      <c r="D462" s="135"/>
      <c r="E462" s="135"/>
      <c r="F462" s="135"/>
      <c r="G462" s="135"/>
      <c r="H462" s="135"/>
      <c r="I462" s="135"/>
      <c r="J462" s="135"/>
      <c r="K462" s="135"/>
      <c r="L462" s="135"/>
      <c r="M462" s="135"/>
      <c r="N462" s="135"/>
    </row>
    <row r="463" spans="4:14" x14ac:dyDescent="0.3">
      <c r="D463" s="135"/>
      <c r="E463" s="135"/>
      <c r="F463" s="135"/>
      <c r="G463" s="135"/>
      <c r="H463" s="135"/>
      <c r="I463" s="135"/>
      <c r="J463" s="135"/>
      <c r="K463" s="135"/>
      <c r="L463" s="135"/>
      <c r="M463" s="135"/>
      <c r="N463" s="135"/>
    </row>
    <row r="464" spans="4:14" x14ac:dyDescent="0.3">
      <c r="D464" s="135"/>
      <c r="E464" s="135"/>
      <c r="F464" s="135"/>
      <c r="G464" s="135"/>
      <c r="H464" s="135"/>
      <c r="I464" s="135"/>
      <c r="J464" s="135"/>
      <c r="K464" s="135"/>
      <c r="L464" s="135"/>
      <c r="M464" s="135"/>
      <c r="N464" s="135"/>
    </row>
    <row r="465" spans="4:14" x14ac:dyDescent="0.3">
      <c r="D465" s="135"/>
      <c r="E465" s="135"/>
      <c r="F465" s="135"/>
      <c r="G465" s="135"/>
      <c r="H465" s="135"/>
      <c r="I465" s="135"/>
      <c r="J465" s="135"/>
      <c r="K465" s="135"/>
      <c r="L465" s="135"/>
      <c r="M465" s="135"/>
      <c r="N465" s="135"/>
    </row>
    <row r="466" spans="4:14" x14ac:dyDescent="0.3">
      <c r="D466" s="135"/>
      <c r="E466" s="135"/>
      <c r="F466" s="135"/>
      <c r="G466" s="135"/>
      <c r="H466" s="135"/>
      <c r="I466" s="135"/>
      <c r="J466" s="135"/>
      <c r="K466" s="135"/>
      <c r="L466" s="135"/>
      <c r="M466" s="135"/>
      <c r="N466" s="135"/>
    </row>
    <row r="467" spans="4:14" x14ac:dyDescent="0.3">
      <c r="D467" s="135"/>
      <c r="E467" s="135"/>
      <c r="F467" s="135"/>
      <c r="G467" s="135"/>
      <c r="H467" s="135"/>
      <c r="I467" s="135"/>
      <c r="J467" s="135"/>
      <c r="K467" s="135"/>
      <c r="L467" s="135"/>
      <c r="M467" s="135"/>
      <c r="N467" s="135"/>
    </row>
    <row r="468" spans="4:14" x14ac:dyDescent="0.3">
      <c r="D468" s="135"/>
      <c r="E468" s="135"/>
      <c r="F468" s="135"/>
      <c r="G468" s="135"/>
      <c r="H468" s="135"/>
      <c r="I468" s="135"/>
      <c r="J468" s="135"/>
      <c r="K468" s="135"/>
      <c r="L468" s="135"/>
      <c r="M468" s="135"/>
      <c r="N468" s="135"/>
    </row>
    <row r="469" spans="4:14" x14ac:dyDescent="0.3">
      <c r="D469" s="135"/>
      <c r="E469" s="135"/>
      <c r="F469" s="135"/>
      <c r="G469" s="135"/>
      <c r="H469" s="135"/>
      <c r="I469" s="135"/>
      <c r="J469" s="135"/>
      <c r="K469" s="135"/>
      <c r="L469" s="135"/>
      <c r="M469" s="135"/>
      <c r="N469" s="135"/>
    </row>
    <row r="470" spans="4:14" x14ac:dyDescent="0.3">
      <c r="D470" s="135"/>
      <c r="E470" s="135"/>
      <c r="F470" s="135"/>
      <c r="G470" s="135"/>
      <c r="H470" s="135"/>
      <c r="I470" s="135"/>
      <c r="J470" s="135"/>
      <c r="K470" s="135"/>
      <c r="L470" s="135"/>
      <c r="M470" s="135"/>
      <c r="N470" s="135"/>
    </row>
    <row r="471" spans="4:14" x14ac:dyDescent="0.3">
      <c r="D471" s="135"/>
      <c r="E471" s="135"/>
      <c r="F471" s="135"/>
      <c r="G471" s="135"/>
      <c r="H471" s="135"/>
      <c r="I471" s="135"/>
      <c r="J471" s="135"/>
      <c r="K471" s="135"/>
      <c r="L471" s="135"/>
      <c r="M471" s="135"/>
      <c r="N471" s="135"/>
    </row>
    <row r="472" spans="4:14" x14ac:dyDescent="0.3">
      <c r="D472" s="135"/>
      <c r="E472" s="135"/>
      <c r="F472" s="135"/>
      <c r="G472" s="135"/>
      <c r="H472" s="135"/>
      <c r="I472" s="135"/>
      <c r="J472" s="135"/>
      <c r="K472" s="135"/>
      <c r="L472" s="135"/>
      <c r="M472" s="135"/>
      <c r="N472" s="135"/>
    </row>
    <row r="473" spans="4:14" x14ac:dyDescent="0.3">
      <c r="D473" s="135"/>
      <c r="E473" s="135"/>
      <c r="F473" s="135"/>
      <c r="G473" s="135"/>
      <c r="H473" s="135"/>
      <c r="I473" s="135"/>
      <c r="J473" s="135"/>
      <c r="K473" s="135"/>
      <c r="L473" s="135"/>
      <c r="M473" s="135"/>
      <c r="N473" s="135"/>
    </row>
    <row r="474" spans="4:14" x14ac:dyDescent="0.3">
      <c r="D474" s="135"/>
      <c r="E474" s="135"/>
      <c r="F474" s="135"/>
      <c r="G474" s="135"/>
      <c r="H474" s="135"/>
      <c r="I474" s="135"/>
      <c r="J474" s="135"/>
      <c r="K474" s="135"/>
      <c r="L474" s="135"/>
      <c r="M474" s="135"/>
      <c r="N474" s="135"/>
    </row>
    <row r="475" spans="4:14" x14ac:dyDescent="0.3">
      <c r="D475" s="135"/>
      <c r="E475" s="135"/>
      <c r="F475" s="135"/>
      <c r="G475" s="135"/>
      <c r="H475" s="135"/>
      <c r="I475" s="135"/>
      <c r="J475" s="135"/>
      <c r="K475" s="135"/>
      <c r="L475" s="135"/>
      <c r="M475" s="135"/>
      <c r="N475" s="135"/>
    </row>
    <row r="476" spans="4:14" x14ac:dyDescent="0.3">
      <c r="D476" s="135"/>
      <c r="E476" s="135"/>
      <c r="F476" s="135"/>
      <c r="G476" s="135"/>
      <c r="H476" s="135"/>
      <c r="I476" s="135"/>
      <c r="J476" s="135"/>
      <c r="K476" s="135"/>
      <c r="L476" s="135"/>
      <c r="M476" s="135"/>
      <c r="N476" s="135"/>
    </row>
    <row r="477" spans="4:14" x14ac:dyDescent="0.3">
      <c r="D477" s="135"/>
      <c r="E477" s="135"/>
      <c r="F477" s="135"/>
      <c r="G477" s="135"/>
      <c r="H477" s="135"/>
      <c r="I477" s="135"/>
      <c r="J477" s="135"/>
      <c r="K477" s="135"/>
      <c r="L477" s="135"/>
      <c r="M477" s="135"/>
      <c r="N477" s="135"/>
    </row>
    <row r="478" spans="4:14" x14ac:dyDescent="0.3">
      <c r="D478" s="135"/>
      <c r="E478" s="135"/>
      <c r="F478" s="135"/>
      <c r="G478" s="135"/>
      <c r="H478" s="135"/>
      <c r="I478" s="135"/>
      <c r="J478" s="135"/>
      <c r="K478" s="135"/>
      <c r="L478" s="135"/>
      <c r="M478" s="135"/>
      <c r="N478" s="135"/>
    </row>
    <row r="479" spans="4:14" x14ac:dyDescent="0.3">
      <c r="D479" s="135"/>
      <c r="E479" s="135"/>
      <c r="F479" s="135"/>
      <c r="G479" s="135"/>
      <c r="H479" s="135"/>
      <c r="I479" s="135"/>
      <c r="J479" s="135"/>
      <c r="K479" s="135"/>
      <c r="L479" s="135"/>
      <c r="M479" s="135"/>
      <c r="N479" s="135"/>
    </row>
    <row r="480" spans="4:14" x14ac:dyDescent="0.3">
      <c r="D480" s="135"/>
      <c r="E480" s="135"/>
      <c r="F480" s="135"/>
      <c r="G480" s="135"/>
      <c r="H480" s="135"/>
      <c r="I480" s="135"/>
      <c r="J480" s="135"/>
      <c r="K480" s="135"/>
      <c r="L480" s="135"/>
      <c r="M480" s="135"/>
      <c r="N480" s="135"/>
    </row>
    <row r="481" spans="4:14" x14ac:dyDescent="0.3">
      <c r="D481" s="135"/>
      <c r="E481" s="135"/>
      <c r="F481" s="135"/>
      <c r="G481" s="135"/>
      <c r="H481" s="135"/>
      <c r="I481" s="135"/>
      <c r="J481" s="135"/>
      <c r="K481" s="135"/>
      <c r="L481" s="135"/>
      <c r="M481" s="135"/>
      <c r="N481" s="135"/>
    </row>
    <row r="482" spans="4:14" x14ac:dyDescent="0.3">
      <c r="D482" s="135"/>
      <c r="E482" s="135"/>
      <c r="F482" s="135"/>
      <c r="G482" s="135"/>
      <c r="H482" s="135"/>
      <c r="I482" s="135"/>
      <c r="J482" s="135"/>
      <c r="K482" s="135"/>
      <c r="L482" s="135"/>
      <c r="M482" s="135"/>
      <c r="N482" s="135"/>
    </row>
    <row r="483" spans="4:14" x14ac:dyDescent="0.3">
      <c r="D483" s="135"/>
      <c r="E483" s="135"/>
      <c r="F483" s="135"/>
      <c r="G483" s="135"/>
      <c r="H483" s="135"/>
      <c r="I483" s="135"/>
      <c r="J483" s="135"/>
      <c r="K483" s="135"/>
      <c r="L483" s="135"/>
      <c r="M483" s="135"/>
      <c r="N483" s="135"/>
    </row>
    <row r="484" spans="4:14" x14ac:dyDescent="0.3">
      <c r="D484" s="135"/>
      <c r="E484" s="135"/>
      <c r="F484" s="135"/>
      <c r="G484" s="135"/>
      <c r="H484" s="135"/>
      <c r="I484" s="135"/>
      <c r="J484" s="135"/>
      <c r="K484" s="135"/>
      <c r="L484" s="135"/>
      <c r="M484" s="135"/>
      <c r="N484" s="135"/>
    </row>
    <row r="485" spans="4:14" x14ac:dyDescent="0.3">
      <c r="D485" s="135"/>
      <c r="E485" s="135"/>
      <c r="F485" s="135"/>
      <c r="G485" s="135"/>
      <c r="H485" s="135"/>
      <c r="I485" s="135"/>
      <c r="J485" s="135"/>
      <c r="K485" s="135"/>
      <c r="L485" s="135"/>
      <c r="M485" s="135"/>
      <c r="N485" s="135"/>
    </row>
    <row r="486" spans="4:14" x14ac:dyDescent="0.3">
      <c r="D486" s="135"/>
      <c r="E486" s="135"/>
      <c r="F486" s="135"/>
      <c r="G486" s="135"/>
      <c r="H486" s="135"/>
      <c r="I486" s="135"/>
      <c r="J486" s="135"/>
      <c r="K486" s="135"/>
      <c r="L486" s="135"/>
      <c r="M486" s="135"/>
      <c r="N486" s="135"/>
    </row>
    <row r="487" spans="4:14" x14ac:dyDescent="0.3">
      <c r="D487" s="135"/>
      <c r="E487" s="135"/>
      <c r="F487" s="135"/>
      <c r="G487" s="135"/>
      <c r="H487" s="135"/>
      <c r="I487" s="135"/>
      <c r="J487" s="135"/>
      <c r="K487" s="135"/>
      <c r="L487" s="135"/>
      <c r="M487" s="135"/>
      <c r="N487" s="135"/>
    </row>
    <row r="488" spans="4:14" x14ac:dyDescent="0.3">
      <c r="D488" s="135"/>
      <c r="E488" s="135"/>
      <c r="F488" s="135"/>
      <c r="G488" s="135"/>
      <c r="H488" s="135"/>
      <c r="I488" s="135"/>
      <c r="J488" s="135"/>
      <c r="K488" s="135"/>
      <c r="L488" s="135"/>
      <c r="M488" s="135"/>
      <c r="N488" s="135"/>
    </row>
    <row r="489" spans="4:14" x14ac:dyDescent="0.3">
      <c r="D489" s="135"/>
      <c r="E489" s="135"/>
      <c r="F489" s="135"/>
      <c r="G489" s="135"/>
      <c r="H489" s="135"/>
      <c r="I489" s="135"/>
      <c r="J489" s="135"/>
      <c r="K489" s="135"/>
      <c r="L489" s="135"/>
      <c r="M489" s="135"/>
      <c r="N489" s="135"/>
    </row>
    <row r="490" spans="4:14" x14ac:dyDescent="0.3">
      <c r="D490" s="135"/>
      <c r="E490" s="135"/>
      <c r="F490" s="135"/>
      <c r="G490" s="135"/>
      <c r="H490" s="135"/>
      <c r="I490" s="135"/>
      <c r="J490" s="135"/>
      <c r="K490" s="135"/>
      <c r="L490" s="135"/>
      <c r="M490" s="135"/>
      <c r="N490" s="135"/>
    </row>
    <row r="491" spans="4:14" x14ac:dyDescent="0.3">
      <c r="D491" s="135"/>
      <c r="E491" s="135"/>
      <c r="F491" s="135"/>
      <c r="G491" s="135"/>
      <c r="H491" s="135"/>
      <c r="I491" s="135"/>
      <c r="J491" s="135"/>
      <c r="K491" s="135"/>
      <c r="L491" s="135"/>
      <c r="M491" s="135"/>
      <c r="N491" s="135"/>
    </row>
    <row r="492" spans="4:14" x14ac:dyDescent="0.3">
      <c r="D492" s="135"/>
      <c r="E492" s="135"/>
      <c r="F492" s="135"/>
      <c r="G492" s="135"/>
      <c r="H492" s="135"/>
      <c r="I492" s="135"/>
      <c r="J492" s="135"/>
      <c r="K492" s="135"/>
      <c r="L492" s="135"/>
      <c r="M492" s="135"/>
      <c r="N492" s="135"/>
    </row>
    <row r="493" spans="4:14" x14ac:dyDescent="0.3">
      <c r="D493" s="135"/>
      <c r="E493" s="135"/>
      <c r="F493" s="135"/>
      <c r="G493" s="135"/>
      <c r="H493" s="135"/>
      <c r="I493" s="135"/>
      <c r="J493" s="135"/>
      <c r="K493" s="135"/>
      <c r="L493" s="135"/>
      <c r="M493" s="135"/>
      <c r="N493" s="135"/>
    </row>
    <row r="494" spans="4:14" x14ac:dyDescent="0.3">
      <c r="D494" s="135"/>
      <c r="E494" s="135"/>
      <c r="F494" s="135"/>
      <c r="G494" s="135"/>
      <c r="H494" s="135"/>
      <c r="I494" s="135"/>
      <c r="J494" s="135"/>
      <c r="K494" s="135"/>
      <c r="L494" s="135"/>
      <c r="M494" s="135"/>
      <c r="N494" s="135"/>
    </row>
    <row r="495" spans="4:14" x14ac:dyDescent="0.3">
      <c r="D495" s="135"/>
      <c r="E495" s="135"/>
      <c r="F495" s="135"/>
      <c r="G495" s="135"/>
      <c r="H495" s="135"/>
      <c r="I495" s="135"/>
      <c r="J495" s="135"/>
      <c r="K495" s="135"/>
      <c r="L495" s="135"/>
      <c r="M495" s="135"/>
      <c r="N495" s="135"/>
    </row>
    <row r="496" spans="4:14" x14ac:dyDescent="0.3">
      <c r="D496" s="135"/>
      <c r="E496" s="135"/>
      <c r="F496" s="135"/>
      <c r="G496" s="135"/>
      <c r="H496" s="135"/>
      <c r="I496" s="135"/>
      <c r="J496" s="135"/>
      <c r="K496" s="135"/>
      <c r="L496" s="135"/>
      <c r="M496" s="135"/>
      <c r="N496" s="135"/>
    </row>
    <row r="497" spans="4:14" x14ac:dyDescent="0.3">
      <c r="D497" s="135"/>
      <c r="E497" s="135"/>
      <c r="F497" s="135"/>
      <c r="G497" s="135"/>
      <c r="H497" s="135"/>
      <c r="I497" s="135"/>
      <c r="J497" s="135"/>
      <c r="K497" s="135"/>
      <c r="L497" s="135"/>
      <c r="M497" s="135"/>
      <c r="N497" s="135"/>
    </row>
    <row r="498" spans="4:14" x14ac:dyDescent="0.3">
      <c r="D498" s="135"/>
      <c r="E498" s="135"/>
      <c r="F498" s="135"/>
      <c r="G498" s="135"/>
      <c r="H498" s="135"/>
      <c r="I498" s="135"/>
      <c r="J498" s="135"/>
      <c r="K498" s="135"/>
      <c r="L498" s="135"/>
      <c r="M498" s="135"/>
      <c r="N498" s="135"/>
    </row>
    <row r="499" spans="4:14" x14ac:dyDescent="0.3">
      <c r="D499" s="135"/>
      <c r="E499" s="135"/>
      <c r="F499" s="135"/>
      <c r="G499" s="135"/>
      <c r="H499" s="135"/>
      <c r="I499" s="135"/>
      <c r="J499" s="135"/>
      <c r="K499" s="135"/>
      <c r="L499" s="135"/>
      <c r="M499" s="135"/>
      <c r="N499" s="135"/>
    </row>
    <row r="500" spans="4:14" x14ac:dyDescent="0.3">
      <c r="D500" s="135"/>
      <c r="E500" s="135"/>
      <c r="F500" s="135"/>
      <c r="G500" s="135"/>
      <c r="H500" s="135"/>
      <c r="I500" s="135"/>
      <c r="J500" s="135"/>
      <c r="K500" s="135"/>
      <c r="L500" s="135"/>
      <c r="M500" s="135"/>
      <c r="N500" s="135"/>
    </row>
    <row r="501" spans="4:14" x14ac:dyDescent="0.3">
      <c r="D501" s="135"/>
      <c r="E501" s="135"/>
      <c r="F501" s="135"/>
      <c r="G501" s="135"/>
      <c r="H501" s="135"/>
      <c r="I501" s="135"/>
      <c r="J501" s="135"/>
      <c r="K501" s="135"/>
      <c r="L501" s="135"/>
      <c r="M501" s="135"/>
      <c r="N501" s="135"/>
    </row>
    <row r="502" spans="4:14" x14ac:dyDescent="0.3">
      <c r="D502" s="135"/>
      <c r="E502" s="135"/>
      <c r="F502" s="135"/>
      <c r="G502" s="135"/>
      <c r="H502" s="135"/>
      <c r="I502" s="135"/>
      <c r="J502" s="135"/>
      <c r="K502" s="135"/>
      <c r="L502" s="135"/>
      <c r="M502" s="135"/>
      <c r="N502" s="135"/>
    </row>
    <row r="503" spans="4:14" x14ac:dyDescent="0.3">
      <c r="D503" s="135"/>
      <c r="E503" s="135"/>
      <c r="F503" s="135"/>
      <c r="G503" s="135"/>
      <c r="H503" s="135"/>
      <c r="I503" s="135"/>
      <c r="J503" s="135"/>
      <c r="K503" s="135"/>
      <c r="L503" s="135"/>
      <c r="M503" s="135"/>
      <c r="N503" s="135"/>
    </row>
    <row r="504" spans="4:14" x14ac:dyDescent="0.3">
      <c r="D504" s="135"/>
      <c r="E504" s="135"/>
      <c r="F504" s="135"/>
      <c r="G504" s="135"/>
      <c r="H504" s="135"/>
      <c r="I504" s="135"/>
      <c r="J504" s="135"/>
      <c r="K504" s="135"/>
      <c r="L504" s="135"/>
      <c r="M504" s="135"/>
      <c r="N504" s="135"/>
    </row>
    <row r="505" spans="4:14" x14ac:dyDescent="0.3">
      <c r="D505" s="135"/>
      <c r="E505" s="135"/>
      <c r="F505" s="135"/>
      <c r="G505" s="135"/>
      <c r="H505" s="135"/>
      <c r="I505" s="135"/>
      <c r="J505" s="135"/>
      <c r="K505" s="135"/>
      <c r="L505" s="135"/>
      <c r="M505" s="135"/>
      <c r="N505" s="135"/>
    </row>
    <row r="506" spans="4:14" x14ac:dyDescent="0.3">
      <c r="D506" s="135"/>
      <c r="E506" s="135"/>
      <c r="F506" s="135"/>
      <c r="G506" s="135"/>
      <c r="H506" s="135"/>
      <c r="I506" s="135"/>
      <c r="J506" s="135"/>
      <c r="K506" s="135"/>
      <c r="L506" s="135"/>
      <c r="M506" s="135"/>
      <c r="N506" s="135"/>
    </row>
    <row r="507" spans="4:14" x14ac:dyDescent="0.3">
      <c r="D507" s="135"/>
      <c r="E507" s="135"/>
      <c r="F507" s="135"/>
      <c r="G507" s="135"/>
      <c r="H507" s="135"/>
      <c r="I507" s="135"/>
      <c r="J507" s="135"/>
      <c r="K507" s="135"/>
      <c r="L507" s="135"/>
      <c r="M507" s="135"/>
      <c r="N507" s="135"/>
    </row>
    <row r="508" spans="4:14" x14ac:dyDescent="0.3">
      <c r="D508" s="135"/>
      <c r="E508" s="135"/>
      <c r="F508" s="135"/>
      <c r="G508" s="135"/>
      <c r="H508" s="135"/>
      <c r="I508" s="135"/>
      <c r="J508" s="135"/>
      <c r="K508" s="135"/>
      <c r="L508" s="135"/>
      <c r="M508" s="135"/>
      <c r="N508" s="135"/>
    </row>
    <row r="509" spans="4:14" x14ac:dyDescent="0.3">
      <c r="D509" s="135"/>
      <c r="E509" s="135"/>
      <c r="F509" s="135"/>
      <c r="G509" s="135"/>
      <c r="H509" s="135"/>
      <c r="I509" s="135"/>
      <c r="J509" s="135"/>
      <c r="K509" s="135"/>
      <c r="L509" s="135"/>
      <c r="M509" s="135"/>
      <c r="N509" s="135"/>
    </row>
    <row r="510" spans="4:14" x14ac:dyDescent="0.3">
      <c r="D510" s="135"/>
      <c r="E510" s="135"/>
      <c r="F510" s="135"/>
      <c r="G510" s="135"/>
      <c r="H510" s="135"/>
      <c r="I510" s="135"/>
      <c r="J510" s="135"/>
      <c r="K510" s="135"/>
      <c r="L510" s="135"/>
      <c r="M510" s="135"/>
      <c r="N510" s="135"/>
    </row>
    <row r="511" spans="4:14" x14ac:dyDescent="0.3">
      <c r="D511" s="135"/>
      <c r="E511" s="135"/>
      <c r="F511" s="135"/>
      <c r="G511" s="135"/>
      <c r="H511" s="135"/>
      <c r="I511" s="135"/>
      <c r="J511" s="135"/>
      <c r="K511" s="135"/>
      <c r="L511" s="135"/>
      <c r="M511" s="135"/>
      <c r="N511" s="135"/>
    </row>
    <row r="512" spans="4:14" x14ac:dyDescent="0.3">
      <c r="D512" s="135"/>
      <c r="E512" s="135"/>
      <c r="F512" s="135"/>
      <c r="G512" s="135"/>
      <c r="H512" s="135"/>
      <c r="I512" s="135"/>
      <c r="J512" s="135"/>
      <c r="K512" s="135"/>
      <c r="L512" s="135"/>
      <c r="M512" s="135"/>
      <c r="N512" s="135"/>
    </row>
    <row r="513" spans="4:14" x14ac:dyDescent="0.3">
      <c r="D513" s="135"/>
      <c r="E513" s="135"/>
      <c r="F513" s="135"/>
      <c r="G513" s="135"/>
      <c r="H513" s="135"/>
      <c r="I513" s="135"/>
      <c r="J513" s="135"/>
      <c r="K513" s="135"/>
      <c r="L513" s="135"/>
      <c r="M513" s="135"/>
      <c r="N513" s="135"/>
    </row>
    <row r="514" spans="4:14" x14ac:dyDescent="0.3">
      <c r="D514" s="135"/>
      <c r="E514" s="135"/>
      <c r="F514" s="135"/>
      <c r="G514" s="135"/>
      <c r="H514" s="135"/>
      <c r="I514" s="135"/>
      <c r="J514" s="135"/>
      <c r="K514" s="135"/>
      <c r="L514" s="135"/>
      <c r="M514" s="135"/>
      <c r="N514" s="135"/>
    </row>
    <row r="515" spans="4:14" x14ac:dyDescent="0.3">
      <c r="D515" s="135"/>
      <c r="E515" s="135"/>
      <c r="F515" s="135"/>
      <c r="G515" s="135"/>
      <c r="H515" s="135"/>
      <c r="I515" s="135"/>
      <c r="J515" s="135"/>
      <c r="K515" s="135"/>
      <c r="L515" s="135"/>
      <c r="M515" s="135"/>
      <c r="N515" s="135"/>
    </row>
    <row r="516" spans="4:14" x14ac:dyDescent="0.3">
      <c r="D516" s="135"/>
      <c r="E516" s="135"/>
      <c r="F516" s="135"/>
      <c r="G516" s="135"/>
      <c r="H516" s="135"/>
      <c r="I516" s="135"/>
      <c r="J516" s="135"/>
      <c r="K516" s="135"/>
      <c r="L516" s="135"/>
      <c r="M516" s="135"/>
      <c r="N516" s="135"/>
    </row>
    <row r="517" spans="4:14" x14ac:dyDescent="0.3">
      <c r="D517" s="135"/>
      <c r="E517" s="135"/>
      <c r="F517" s="135"/>
      <c r="G517" s="135"/>
      <c r="H517" s="135"/>
      <c r="I517" s="135"/>
      <c r="J517" s="135"/>
      <c r="K517" s="135"/>
      <c r="L517" s="135"/>
      <c r="M517" s="135"/>
      <c r="N517" s="135"/>
    </row>
    <row r="518" spans="4:14" x14ac:dyDescent="0.3">
      <c r="D518" s="135"/>
      <c r="E518" s="135"/>
      <c r="F518" s="135"/>
      <c r="G518" s="135"/>
      <c r="H518" s="135"/>
      <c r="I518" s="135"/>
      <c r="J518" s="135"/>
      <c r="K518" s="135"/>
      <c r="L518" s="135"/>
      <c r="M518" s="135"/>
      <c r="N518" s="135"/>
    </row>
    <row r="519" spans="4:14" x14ac:dyDescent="0.3">
      <c r="D519" s="135"/>
      <c r="E519" s="135"/>
      <c r="F519" s="135"/>
      <c r="G519" s="135"/>
      <c r="H519" s="135"/>
      <c r="I519" s="135"/>
      <c r="J519" s="135"/>
      <c r="K519" s="135"/>
      <c r="L519" s="135"/>
      <c r="M519" s="135"/>
      <c r="N519" s="135"/>
    </row>
    <row r="520" spans="4:14" x14ac:dyDescent="0.3">
      <c r="D520" s="135"/>
      <c r="E520" s="135"/>
      <c r="F520" s="135"/>
      <c r="G520" s="135"/>
      <c r="H520" s="135"/>
      <c r="I520" s="135"/>
      <c r="J520" s="135"/>
      <c r="K520" s="135"/>
      <c r="L520" s="135"/>
      <c r="M520" s="135"/>
      <c r="N520" s="135"/>
    </row>
    <row r="521" spans="4:14" x14ac:dyDescent="0.3">
      <c r="D521" s="135"/>
      <c r="E521" s="135"/>
      <c r="F521" s="135"/>
      <c r="G521" s="135"/>
      <c r="H521" s="135"/>
      <c r="I521" s="135"/>
      <c r="J521" s="135"/>
      <c r="K521" s="135"/>
      <c r="L521" s="135"/>
      <c r="M521" s="135"/>
      <c r="N521" s="135"/>
    </row>
    <row r="522" spans="4:14" x14ac:dyDescent="0.3">
      <c r="D522" s="135"/>
      <c r="E522" s="135"/>
      <c r="F522" s="135"/>
      <c r="G522" s="135"/>
      <c r="H522" s="135"/>
      <c r="I522" s="135"/>
      <c r="J522" s="135"/>
      <c r="K522" s="135"/>
      <c r="L522" s="135"/>
      <c r="M522" s="135"/>
      <c r="N522" s="135"/>
    </row>
    <row r="523" spans="4:14" x14ac:dyDescent="0.3">
      <c r="D523" s="135"/>
      <c r="E523" s="135"/>
      <c r="F523" s="135"/>
      <c r="G523" s="135"/>
      <c r="H523" s="135"/>
      <c r="I523" s="135"/>
      <c r="J523" s="135"/>
      <c r="K523" s="135"/>
      <c r="L523" s="135"/>
      <c r="M523" s="135"/>
      <c r="N523" s="135"/>
    </row>
    <row r="524" spans="4:14" x14ac:dyDescent="0.3">
      <c r="D524" s="135"/>
      <c r="E524" s="135"/>
      <c r="F524" s="135"/>
      <c r="G524" s="135"/>
      <c r="H524" s="135"/>
      <c r="I524" s="135"/>
      <c r="J524" s="135"/>
      <c r="K524" s="135"/>
      <c r="L524" s="135"/>
      <c r="M524" s="135"/>
      <c r="N524" s="135"/>
    </row>
    <row r="525" spans="4:14" x14ac:dyDescent="0.3">
      <c r="D525" s="135"/>
      <c r="E525" s="135"/>
      <c r="F525" s="135"/>
      <c r="G525" s="135"/>
      <c r="H525" s="135"/>
      <c r="I525" s="135"/>
      <c r="J525" s="135"/>
      <c r="K525" s="135"/>
      <c r="L525" s="135"/>
      <c r="M525" s="135"/>
      <c r="N525" s="135"/>
    </row>
    <row r="526" spans="4:14" x14ac:dyDescent="0.3">
      <c r="D526" s="135"/>
      <c r="E526" s="135"/>
      <c r="F526" s="135"/>
      <c r="G526" s="135"/>
      <c r="H526" s="135"/>
      <c r="I526" s="135"/>
      <c r="J526" s="135"/>
      <c r="K526" s="135"/>
      <c r="L526" s="135"/>
      <c r="M526" s="135"/>
      <c r="N526" s="135"/>
    </row>
    <row r="527" spans="4:14" x14ac:dyDescent="0.3">
      <c r="D527" s="135"/>
      <c r="E527" s="135"/>
      <c r="F527" s="135"/>
      <c r="G527" s="135"/>
      <c r="H527" s="135"/>
      <c r="I527" s="135"/>
      <c r="J527" s="135"/>
      <c r="K527" s="135"/>
      <c r="L527" s="135"/>
      <c r="M527" s="135"/>
      <c r="N527" s="135"/>
    </row>
    <row r="528" spans="4:14" x14ac:dyDescent="0.3">
      <c r="D528" s="135"/>
      <c r="E528" s="135"/>
      <c r="F528" s="135"/>
      <c r="G528" s="135"/>
      <c r="H528" s="135"/>
      <c r="I528" s="135"/>
      <c r="J528" s="135"/>
      <c r="K528" s="135"/>
      <c r="L528" s="135"/>
      <c r="M528" s="135"/>
      <c r="N528" s="135"/>
    </row>
    <row r="529" spans="4:14" x14ac:dyDescent="0.3">
      <c r="D529" s="135"/>
      <c r="E529" s="135"/>
      <c r="F529" s="135"/>
      <c r="G529" s="135"/>
      <c r="H529" s="135"/>
      <c r="I529" s="135"/>
      <c r="J529" s="135"/>
      <c r="K529" s="135"/>
      <c r="L529" s="135"/>
      <c r="M529" s="135"/>
      <c r="N529" s="135"/>
    </row>
    <row r="530" spans="4:14" x14ac:dyDescent="0.3">
      <c r="D530" s="135"/>
      <c r="E530" s="135"/>
      <c r="F530" s="135"/>
      <c r="G530" s="135"/>
      <c r="H530" s="135"/>
      <c r="I530" s="135"/>
      <c r="J530" s="135"/>
      <c r="K530" s="135"/>
      <c r="L530" s="135"/>
      <c r="M530" s="135"/>
      <c r="N530" s="135"/>
    </row>
    <row r="531" spans="4:14" x14ac:dyDescent="0.3">
      <c r="D531" s="135"/>
      <c r="E531" s="135"/>
      <c r="F531" s="135"/>
      <c r="G531" s="135"/>
      <c r="H531" s="135"/>
      <c r="I531" s="135"/>
      <c r="J531" s="135"/>
      <c r="K531" s="135"/>
      <c r="L531" s="135"/>
      <c r="M531" s="135"/>
      <c r="N531" s="135"/>
    </row>
    <row r="532" spans="4:14" x14ac:dyDescent="0.3">
      <c r="D532" s="135"/>
      <c r="E532" s="135"/>
      <c r="F532" s="135"/>
      <c r="G532" s="135"/>
      <c r="H532" s="135"/>
      <c r="I532" s="135"/>
      <c r="J532" s="135"/>
      <c r="K532" s="135"/>
      <c r="L532" s="135"/>
      <c r="M532" s="135"/>
      <c r="N532" s="135"/>
    </row>
    <row r="533" spans="4:14" x14ac:dyDescent="0.3">
      <c r="D533" s="135"/>
      <c r="E533" s="135"/>
      <c r="F533" s="135"/>
      <c r="G533" s="135"/>
      <c r="H533" s="135"/>
      <c r="I533" s="135"/>
      <c r="J533" s="135"/>
      <c r="K533" s="135"/>
      <c r="L533" s="135"/>
      <c r="M533" s="135"/>
      <c r="N533" s="135"/>
    </row>
    <row r="534" spans="4:14" x14ac:dyDescent="0.3">
      <c r="D534" s="135"/>
      <c r="E534" s="135"/>
      <c r="F534" s="135"/>
      <c r="G534" s="135"/>
      <c r="H534" s="135"/>
      <c r="I534" s="135"/>
      <c r="J534" s="135"/>
      <c r="K534" s="135"/>
      <c r="L534" s="135"/>
      <c r="M534" s="135"/>
      <c r="N534" s="135"/>
    </row>
    <row r="535" spans="4:14" x14ac:dyDescent="0.3">
      <c r="D535" s="135"/>
      <c r="E535" s="135"/>
      <c r="F535" s="135"/>
      <c r="G535" s="135"/>
      <c r="H535" s="135"/>
      <c r="I535" s="135"/>
      <c r="J535" s="135"/>
      <c r="K535" s="135"/>
      <c r="L535" s="135"/>
      <c r="M535" s="135"/>
      <c r="N535" s="135"/>
    </row>
    <row r="536" spans="4:14" x14ac:dyDescent="0.3">
      <c r="D536" s="135"/>
      <c r="E536" s="135"/>
      <c r="F536" s="135"/>
      <c r="G536" s="135"/>
      <c r="H536" s="135"/>
      <c r="I536" s="135"/>
      <c r="J536" s="135"/>
      <c r="K536" s="135"/>
      <c r="L536" s="135"/>
      <c r="M536" s="135"/>
      <c r="N536" s="135"/>
    </row>
    <row r="537" spans="4:14" x14ac:dyDescent="0.3">
      <c r="D537" s="135"/>
      <c r="E537" s="135"/>
      <c r="F537" s="135"/>
      <c r="G537" s="135"/>
      <c r="H537" s="135"/>
      <c r="I537" s="135"/>
      <c r="J537" s="135"/>
      <c r="K537" s="135"/>
      <c r="L537" s="135"/>
      <c r="M537" s="135"/>
      <c r="N537" s="135"/>
    </row>
    <row r="538" spans="4:14" x14ac:dyDescent="0.3">
      <c r="D538" s="135"/>
      <c r="E538" s="135"/>
      <c r="F538" s="135"/>
      <c r="G538" s="135"/>
      <c r="H538" s="135"/>
      <c r="I538" s="135"/>
      <c r="J538" s="135"/>
      <c r="K538" s="135"/>
      <c r="L538" s="135"/>
      <c r="M538" s="135"/>
      <c r="N538" s="135"/>
    </row>
    <row r="539" spans="4:14" x14ac:dyDescent="0.3">
      <c r="D539" s="135"/>
      <c r="E539" s="135"/>
      <c r="F539" s="135"/>
      <c r="G539" s="135"/>
      <c r="H539" s="135"/>
      <c r="I539" s="135"/>
      <c r="J539" s="135"/>
      <c r="K539" s="135"/>
      <c r="L539" s="135"/>
      <c r="M539" s="135"/>
      <c r="N539" s="135"/>
    </row>
    <row r="540" spans="4:14" x14ac:dyDescent="0.3">
      <c r="D540" s="135"/>
      <c r="E540" s="135"/>
      <c r="F540" s="135"/>
      <c r="G540" s="135"/>
      <c r="H540" s="135"/>
      <c r="I540" s="135"/>
      <c r="J540" s="135"/>
      <c r="K540" s="135"/>
      <c r="L540" s="135"/>
      <c r="M540" s="135"/>
      <c r="N540" s="135"/>
    </row>
    <row r="541" spans="4:14" x14ac:dyDescent="0.3">
      <c r="D541" s="135"/>
      <c r="E541" s="135"/>
      <c r="F541" s="135"/>
      <c r="G541" s="135"/>
      <c r="H541" s="135"/>
      <c r="I541" s="135"/>
      <c r="J541" s="135"/>
      <c r="K541" s="135"/>
      <c r="L541" s="135"/>
      <c r="M541" s="135"/>
      <c r="N541" s="135"/>
    </row>
    <row r="542" spans="4:14" x14ac:dyDescent="0.3">
      <c r="D542" s="135"/>
      <c r="E542" s="135"/>
      <c r="F542" s="135"/>
      <c r="G542" s="135"/>
      <c r="H542" s="135"/>
      <c r="I542" s="135"/>
      <c r="J542" s="135"/>
      <c r="K542" s="135"/>
      <c r="L542" s="135"/>
      <c r="M542" s="135"/>
      <c r="N542" s="135"/>
    </row>
    <row r="543" spans="4:14" x14ac:dyDescent="0.3">
      <c r="D543" s="135"/>
      <c r="E543" s="135"/>
      <c r="F543" s="135"/>
      <c r="G543" s="135"/>
      <c r="H543" s="135"/>
      <c r="I543" s="135"/>
      <c r="J543" s="135"/>
      <c r="K543" s="135"/>
      <c r="L543" s="135"/>
      <c r="M543" s="135"/>
      <c r="N543" s="135"/>
    </row>
    <row r="544" spans="4:14" x14ac:dyDescent="0.3">
      <c r="D544" s="135"/>
      <c r="E544" s="135"/>
      <c r="F544" s="135"/>
      <c r="G544" s="135"/>
      <c r="H544" s="135"/>
      <c r="I544" s="135"/>
      <c r="J544" s="135"/>
      <c r="K544" s="135"/>
      <c r="L544" s="135"/>
      <c r="M544" s="135"/>
      <c r="N544" s="135"/>
    </row>
    <row r="545" spans="4:14" x14ac:dyDescent="0.3">
      <c r="D545" s="135"/>
      <c r="E545" s="135"/>
      <c r="F545" s="135"/>
      <c r="G545" s="135"/>
      <c r="H545" s="135"/>
      <c r="I545" s="135"/>
      <c r="J545" s="135"/>
      <c r="K545" s="135"/>
      <c r="L545" s="135"/>
      <c r="M545" s="135"/>
      <c r="N545" s="135"/>
    </row>
    <row r="546" spans="4:14" x14ac:dyDescent="0.3">
      <c r="D546" s="135"/>
      <c r="E546" s="135"/>
      <c r="F546" s="135"/>
      <c r="G546" s="135"/>
      <c r="H546" s="135"/>
      <c r="I546" s="135"/>
      <c r="J546" s="135"/>
      <c r="K546" s="135"/>
      <c r="L546" s="135"/>
      <c r="M546" s="135"/>
      <c r="N546" s="135"/>
    </row>
    <row r="547" spans="4:14" x14ac:dyDescent="0.3">
      <c r="D547" s="135"/>
      <c r="E547" s="135"/>
      <c r="F547" s="135"/>
      <c r="G547" s="135"/>
      <c r="H547" s="135"/>
      <c r="I547" s="135"/>
      <c r="J547" s="135"/>
      <c r="K547" s="135"/>
      <c r="L547" s="135"/>
      <c r="M547" s="135"/>
      <c r="N547" s="135"/>
    </row>
    <row r="548" spans="4:14" x14ac:dyDescent="0.3">
      <c r="D548" s="135"/>
      <c r="E548" s="135"/>
      <c r="F548" s="135"/>
      <c r="G548" s="135"/>
      <c r="H548" s="135"/>
      <c r="I548" s="135"/>
      <c r="J548" s="135"/>
      <c r="K548" s="135"/>
      <c r="L548" s="135"/>
      <c r="M548" s="135"/>
      <c r="N548" s="135"/>
    </row>
    <row r="549" spans="4:14" x14ac:dyDescent="0.3">
      <c r="D549" s="135"/>
      <c r="E549" s="135"/>
      <c r="F549" s="135"/>
      <c r="G549" s="135"/>
      <c r="H549" s="135"/>
      <c r="I549" s="135"/>
      <c r="J549" s="135"/>
      <c r="K549" s="135"/>
      <c r="L549" s="135"/>
      <c r="M549" s="135"/>
      <c r="N549" s="135"/>
    </row>
    <row r="550" spans="4:14" x14ac:dyDescent="0.3">
      <c r="D550" s="135"/>
      <c r="E550" s="135"/>
      <c r="F550" s="135"/>
      <c r="G550" s="135"/>
      <c r="H550" s="135"/>
      <c r="I550" s="135"/>
      <c r="J550" s="135"/>
      <c r="K550" s="135"/>
      <c r="L550" s="135"/>
      <c r="M550" s="135"/>
      <c r="N550" s="135"/>
    </row>
    <row r="551" spans="4:14" x14ac:dyDescent="0.3">
      <c r="D551" s="135"/>
      <c r="E551" s="135"/>
      <c r="F551" s="135"/>
      <c r="G551" s="135"/>
      <c r="H551" s="135"/>
      <c r="I551" s="135"/>
      <c r="J551" s="135"/>
      <c r="K551" s="135"/>
      <c r="L551" s="135"/>
      <c r="M551" s="135"/>
      <c r="N551" s="135"/>
    </row>
    <row r="552" spans="4:14" x14ac:dyDescent="0.3">
      <c r="D552" s="135"/>
      <c r="E552" s="135"/>
      <c r="F552" s="135"/>
      <c r="G552" s="135"/>
      <c r="H552" s="135"/>
      <c r="I552" s="135"/>
      <c r="J552" s="135"/>
      <c r="K552" s="135"/>
      <c r="L552" s="135"/>
      <c r="M552" s="135"/>
      <c r="N552" s="135"/>
    </row>
    <row r="553" spans="4:14" x14ac:dyDescent="0.3">
      <c r="D553" s="135"/>
      <c r="E553" s="135"/>
      <c r="F553" s="135"/>
      <c r="G553" s="135"/>
      <c r="H553" s="135"/>
      <c r="I553" s="135"/>
      <c r="J553" s="135"/>
      <c r="K553" s="135"/>
      <c r="L553" s="135"/>
      <c r="M553" s="135"/>
      <c r="N553" s="135"/>
    </row>
    <row r="554" spans="4:14" x14ac:dyDescent="0.3">
      <c r="D554" s="135"/>
      <c r="E554" s="135"/>
      <c r="F554" s="135"/>
      <c r="G554" s="135"/>
      <c r="H554" s="135"/>
      <c r="I554" s="135"/>
      <c r="J554" s="135"/>
      <c r="K554" s="135"/>
      <c r="L554" s="135"/>
      <c r="M554" s="135"/>
      <c r="N554" s="135"/>
    </row>
    <row r="555" spans="4:14" x14ac:dyDescent="0.3">
      <c r="D555" s="135"/>
      <c r="E555" s="135"/>
      <c r="F555" s="135"/>
      <c r="G555" s="135"/>
      <c r="H555" s="135"/>
      <c r="I555" s="135"/>
      <c r="J555" s="135"/>
      <c r="K555" s="135"/>
      <c r="L555" s="135"/>
      <c r="M555" s="135"/>
      <c r="N555" s="135"/>
    </row>
    <row r="556" spans="4:14" x14ac:dyDescent="0.3">
      <c r="D556" s="135"/>
      <c r="E556" s="135"/>
      <c r="F556" s="135"/>
      <c r="G556" s="135"/>
      <c r="H556" s="135"/>
      <c r="I556" s="135"/>
      <c r="J556" s="135"/>
      <c r="K556" s="135"/>
      <c r="L556" s="135"/>
      <c r="M556" s="135"/>
      <c r="N556" s="135"/>
    </row>
    <row r="557" spans="4:14" x14ac:dyDescent="0.3">
      <c r="D557" s="135"/>
      <c r="E557" s="135"/>
      <c r="F557" s="135"/>
      <c r="G557" s="135"/>
      <c r="H557" s="135"/>
      <c r="I557" s="135"/>
      <c r="J557" s="135"/>
      <c r="K557" s="135"/>
      <c r="L557" s="135"/>
      <c r="M557" s="135"/>
      <c r="N557" s="135"/>
    </row>
    <row r="558" spans="4:14" x14ac:dyDescent="0.3">
      <c r="D558" s="135"/>
      <c r="E558" s="135"/>
      <c r="F558" s="135"/>
      <c r="G558" s="135"/>
      <c r="H558" s="135"/>
      <c r="I558" s="135"/>
      <c r="J558" s="135"/>
      <c r="K558" s="135"/>
      <c r="L558" s="135"/>
      <c r="M558" s="135"/>
      <c r="N558" s="135"/>
    </row>
    <row r="559" spans="4:14" x14ac:dyDescent="0.3">
      <c r="D559" s="135"/>
      <c r="E559" s="135"/>
      <c r="F559" s="135"/>
      <c r="G559" s="135"/>
      <c r="H559" s="135"/>
      <c r="I559" s="135"/>
      <c r="J559" s="135"/>
      <c r="K559" s="135"/>
      <c r="L559" s="135"/>
      <c r="M559" s="135"/>
      <c r="N559" s="135"/>
    </row>
    <row r="560" spans="4:14" x14ac:dyDescent="0.3">
      <c r="D560" s="135"/>
      <c r="E560" s="135"/>
      <c r="F560" s="135"/>
      <c r="G560" s="135"/>
      <c r="H560" s="135"/>
      <c r="I560" s="135"/>
      <c r="J560" s="135"/>
      <c r="K560" s="135"/>
      <c r="L560" s="135"/>
      <c r="M560" s="135"/>
      <c r="N560" s="135"/>
    </row>
    <row r="561" spans="4:14" x14ac:dyDescent="0.3">
      <c r="D561" s="135"/>
      <c r="E561" s="135"/>
      <c r="F561" s="135"/>
      <c r="G561" s="135"/>
      <c r="H561" s="135"/>
      <c r="I561" s="135"/>
      <c r="J561" s="135"/>
      <c r="K561" s="135"/>
      <c r="L561" s="135"/>
      <c r="M561" s="135"/>
      <c r="N561" s="135"/>
    </row>
    <row r="562" spans="4:14" x14ac:dyDescent="0.3">
      <c r="D562" s="135"/>
      <c r="E562" s="135"/>
      <c r="F562" s="135"/>
      <c r="G562" s="135"/>
      <c r="H562" s="135"/>
      <c r="I562" s="135"/>
      <c r="J562" s="135"/>
      <c r="K562" s="135"/>
      <c r="L562" s="135"/>
      <c r="M562" s="135"/>
      <c r="N562" s="135"/>
    </row>
    <row r="563" spans="4:14" x14ac:dyDescent="0.3">
      <c r="D563" s="135"/>
      <c r="E563" s="135"/>
      <c r="F563" s="135"/>
      <c r="G563" s="135"/>
      <c r="H563" s="135"/>
      <c r="I563" s="135"/>
      <c r="J563" s="135"/>
      <c r="K563" s="135"/>
      <c r="L563" s="135"/>
      <c r="M563" s="135"/>
      <c r="N563" s="135"/>
    </row>
    <row r="564" spans="4:14" x14ac:dyDescent="0.3">
      <c r="D564" s="135"/>
      <c r="E564" s="135"/>
      <c r="F564" s="135"/>
      <c r="G564" s="135"/>
      <c r="H564" s="135"/>
      <c r="I564" s="135"/>
      <c r="J564" s="135"/>
      <c r="K564" s="135"/>
      <c r="L564" s="135"/>
      <c r="M564" s="135"/>
      <c r="N564" s="135"/>
    </row>
    <row r="565" spans="4:14" x14ac:dyDescent="0.3">
      <c r="D565" s="135"/>
      <c r="E565" s="135"/>
      <c r="F565" s="135"/>
      <c r="G565" s="135"/>
      <c r="H565" s="135"/>
      <c r="I565" s="135"/>
      <c r="J565" s="135"/>
      <c r="K565" s="135"/>
      <c r="L565" s="135"/>
      <c r="M565" s="135"/>
      <c r="N565" s="135"/>
    </row>
    <row r="566" spans="4:14" x14ac:dyDescent="0.3">
      <c r="D566" s="135"/>
      <c r="E566" s="135"/>
      <c r="F566" s="135"/>
      <c r="G566" s="135"/>
      <c r="H566" s="135"/>
      <c r="I566" s="135"/>
      <c r="J566" s="135"/>
      <c r="K566" s="135"/>
      <c r="L566" s="135"/>
      <c r="M566" s="135"/>
      <c r="N566" s="135"/>
    </row>
    <row r="567" spans="4:14" x14ac:dyDescent="0.3">
      <c r="D567" s="135"/>
      <c r="E567" s="135"/>
      <c r="F567" s="135"/>
      <c r="G567" s="135"/>
      <c r="H567" s="135"/>
      <c r="I567" s="135"/>
      <c r="J567" s="135"/>
      <c r="K567" s="135"/>
      <c r="L567" s="135"/>
      <c r="M567" s="135"/>
      <c r="N567" s="135"/>
    </row>
    <row r="568" spans="4:14" x14ac:dyDescent="0.3">
      <c r="D568" s="135"/>
      <c r="E568" s="135"/>
      <c r="F568" s="135"/>
      <c r="G568" s="135"/>
      <c r="H568" s="135"/>
      <c r="I568" s="135"/>
      <c r="J568" s="135"/>
      <c r="K568" s="135"/>
      <c r="L568" s="135"/>
      <c r="M568" s="135"/>
      <c r="N568" s="135"/>
    </row>
    <row r="569" spans="4:14" x14ac:dyDescent="0.3">
      <c r="D569" s="135"/>
      <c r="E569" s="135"/>
      <c r="F569" s="135"/>
      <c r="G569" s="135"/>
      <c r="H569" s="135"/>
      <c r="I569" s="135"/>
      <c r="J569" s="135"/>
      <c r="K569" s="135"/>
      <c r="L569" s="135"/>
      <c r="M569" s="135"/>
      <c r="N569" s="135"/>
    </row>
    <row r="570" spans="4:14" x14ac:dyDescent="0.3">
      <c r="D570" s="135"/>
      <c r="E570" s="135"/>
      <c r="F570" s="135"/>
      <c r="G570" s="135"/>
      <c r="H570" s="135"/>
      <c r="I570" s="135"/>
      <c r="J570" s="135"/>
      <c r="K570" s="135"/>
      <c r="L570" s="135"/>
      <c r="M570" s="135"/>
      <c r="N570" s="135"/>
    </row>
    <row r="571" spans="4:14" x14ac:dyDescent="0.3">
      <c r="D571" s="135"/>
      <c r="E571" s="135"/>
      <c r="F571" s="135"/>
      <c r="G571" s="135"/>
      <c r="H571" s="135"/>
      <c r="I571" s="135"/>
      <c r="J571" s="135"/>
      <c r="K571" s="135"/>
      <c r="L571" s="135"/>
      <c r="M571" s="135"/>
      <c r="N571" s="135"/>
    </row>
    <row r="572" spans="4:14" x14ac:dyDescent="0.3">
      <c r="D572" s="135"/>
      <c r="E572" s="135"/>
      <c r="F572" s="135"/>
      <c r="G572" s="135"/>
      <c r="H572" s="135"/>
      <c r="I572" s="135"/>
      <c r="J572" s="135"/>
      <c r="K572" s="135"/>
      <c r="L572" s="135"/>
      <c r="M572" s="135"/>
      <c r="N572" s="135"/>
    </row>
    <row r="573" spans="4:14" x14ac:dyDescent="0.3">
      <c r="D573" s="135"/>
      <c r="E573" s="135"/>
      <c r="F573" s="135"/>
      <c r="G573" s="135"/>
      <c r="H573" s="135"/>
      <c r="I573" s="135"/>
      <c r="J573" s="135"/>
      <c r="K573" s="135"/>
      <c r="L573" s="135"/>
      <c r="M573" s="135"/>
      <c r="N573" s="135"/>
    </row>
    <row r="574" spans="4:14" x14ac:dyDescent="0.3">
      <c r="D574" s="135"/>
      <c r="E574" s="135"/>
      <c r="F574" s="135"/>
      <c r="G574" s="135"/>
      <c r="H574" s="135"/>
      <c r="I574" s="135"/>
      <c r="J574" s="135"/>
      <c r="K574" s="135"/>
      <c r="L574" s="135"/>
      <c r="M574" s="135"/>
      <c r="N574" s="135"/>
    </row>
    <row r="575" spans="4:14" x14ac:dyDescent="0.3">
      <c r="D575" s="135"/>
      <c r="E575" s="135"/>
      <c r="F575" s="135"/>
      <c r="G575" s="135"/>
      <c r="H575" s="135"/>
      <c r="I575" s="135"/>
      <c r="J575" s="135"/>
      <c r="K575" s="135"/>
      <c r="L575" s="135"/>
      <c r="M575" s="135"/>
      <c r="N575" s="135"/>
    </row>
    <row r="576" spans="4:14" x14ac:dyDescent="0.3">
      <c r="D576" s="135"/>
      <c r="E576" s="135"/>
      <c r="F576" s="135"/>
      <c r="G576" s="135"/>
      <c r="H576" s="135"/>
      <c r="I576" s="135"/>
      <c r="J576" s="135"/>
      <c r="K576" s="135"/>
      <c r="L576" s="135"/>
      <c r="M576" s="135"/>
      <c r="N576" s="135"/>
    </row>
    <row r="577" spans="4:14" x14ac:dyDescent="0.3">
      <c r="D577" s="135"/>
      <c r="E577" s="135"/>
      <c r="F577" s="135"/>
      <c r="G577" s="135"/>
      <c r="H577" s="135"/>
      <c r="I577" s="135"/>
      <c r="J577" s="135"/>
      <c r="K577" s="135"/>
      <c r="L577" s="135"/>
      <c r="M577" s="135"/>
      <c r="N577" s="135"/>
    </row>
    <row r="578" spans="4:14" x14ac:dyDescent="0.3">
      <c r="D578" s="135"/>
      <c r="E578" s="135"/>
      <c r="F578" s="135"/>
      <c r="G578" s="135"/>
      <c r="H578" s="135"/>
      <c r="I578" s="135"/>
      <c r="J578" s="135"/>
      <c r="K578" s="135"/>
      <c r="L578" s="135"/>
      <c r="M578" s="135"/>
      <c r="N578" s="135"/>
    </row>
    <row r="579" spans="4:14" x14ac:dyDescent="0.3">
      <c r="D579" s="135"/>
      <c r="E579" s="135"/>
      <c r="F579" s="135"/>
      <c r="G579" s="135"/>
      <c r="H579" s="135"/>
      <c r="I579" s="135"/>
      <c r="J579" s="135"/>
      <c r="K579" s="135"/>
      <c r="L579" s="135"/>
      <c r="M579" s="135"/>
      <c r="N579" s="135"/>
    </row>
    <row r="580" spans="4:14" x14ac:dyDescent="0.3">
      <c r="D580" s="135"/>
      <c r="E580" s="135"/>
      <c r="F580" s="135"/>
      <c r="G580" s="135"/>
      <c r="H580" s="135"/>
      <c r="I580" s="135"/>
      <c r="J580" s="135"/>
      <c r="K580" s="135"/>
      <c r="L580" s="135"/>
      <c r="M580" s="135"/>
      <c r="N580" s="135"/>
    </row>
    <row r="581" spans="4:14" x14ac:dyDescent="0.3">
      <c r="D581" s="135"/>
      <c r="E581" s="135"/>
      <c r="F581" s="135"/>
      <c r="G581" s="135"/>
      <c r="H581" s="135"/>
      <c r="I581" s="135"/>
      <c r="J581" s="135"/>
      <c r="K581" s="135"/>
      <c r="L581" s="135"/>
      <c r="M581" s="135"/>
      <c r="N581" s="135"/>
    </row>
    <row r="582" spans="4:14" x14ac:dyDescent="0.3">
      <c r="D582" s="135"/>
      <c r="E582" s="135"/>
      <c r="F582" s="135"/>
      <c r="G582" s="135"/>
      <c r="H582" s="135"/>
      <c r="I582" s="135"/>
      <c r="J582" s="135"/>
      <c r="K582" s="135"/>
      <c r="L582" s="135"/>
      <c r="M582" s="135"/>
      <c r="N582" s="135"/>
    </row>
    <row r="583" spans="4:14" x14ac:dyDescent="0.3">
      <c r="D583" s="135"/>
      <c r="E583" s="135"/>
      <c r="F583" s="135"/>
      <c r="G583" s="135"/>
      <c r="H583" s="135"/>
      <c r="I583" s="135"/>
      <c r="J583" s="135"/>
      <c r="K583" s="135"/>
      <c r="L583" s="135"/>
      <c r="M583" s="135"/>
      <c r="N583" s="135"/>
    </row>
    <row r="584" spans="4:14" x14ac:dyDescent="0.3">
      <c r="D584" s="135"/>
      <c r="E584" s="135"/>
      <c r="F584" s="135"/>
      <c r="G584" s="135"/>
      <c r="H584" s="135"/>
      <c r="I584" s="135"/>
      <c r="J584" s="135"/>
      <c r="K584" s="135"/>
      <c r="L584" s="135"/>
      <c r="M584" s="135"/>
      <c r="N584" s="135"/>
    </row>
    <row r="585" spans="4:14" x14ac:dyDescent="0.3">
      <c r="D585" s="135"/>
      <c r="E585" s="135"/>
      <c r="F585" s="135"/>
      <c r="G585" s="135"/>
      <c r="H585" s="135"/>
      <c r="I585" s="135"/>
      <c r="J585" s="135"/>
      <c r="K585" s="135"/>
      <c r="L585" s="135"/>
      <c r="M585" s="135"/>
      <c r="N585" s="135"/>
    </row>
    <row r="586" spans="4:14" x14ac:dyDescent="0.3">
      <c r="D586" s="135"/>
      <c r="E586" s="135"/>
      <c r="F586" s="135"/>
      <c r="G586" s="135"/>
      <c r="H586" s="135"/>
      <c r="I586" s="135"/>
      <c r="J586" s="135"/>
      <c r="K586" s="135"/>
      <c r="L586" s="135"/>
      <c r="M586" s="135"/>
      <c r="N586" s="135"/>
    </row>
    <row r="587" spans="4:14" x14ac:dyDescent="0.3">
      <c r="D587" s="135"/>
      <c r="E587" s="135"/>
      <c r="F587" s="135"/>
      <c r="G587" s="135"/>
      <c r="H587" s="135"/>
      <c r="I587" s="135"/>
      <c r="J587" s="135"/>
      <c r="K587" s="135"/>
      <c r="L587" s="135"/>
      <c r="M587" s="135"/>
      <c r="N587" s="135"/>
    </row>
    <row r="588" spans="4:14" x14ac:dyDescent="0.3">
      <c r="D588" s="135"/>
      <c r="E588" s="135"/>
      <c r="F588" s="135"/>
      <c r="G588" s="135"/>
      <c r="H588" s="135"/>
      <c r="I588" s="135"/>
      <c r="J588" s="135"/>
      <c r="K588" s="135"/>
      <c r="L588" s="135"/>
      <c r="M588" s="135"/>
      <c r="N588" s="135"/>
    </row>
    <row r="589" spans="4:14" x14ac:dyDescent="0.3">
      <c r="D589" s="135"/>
      <c r="E589" s="135"/>
      <c r="F589" s="135"/>
      <c r="G589" s="135"/>
      <c r="H589" s="135"/>
      <c r="I589" s="135"/>
      <c r="J589" s="135"/>
      <c r="K589" s="135"/>
      <c r="L589" s="135"/>
      <c r="M589" s="135"/>
      <c r="N589" s="135"/>
    </row>
    <row r="590" spans="4:14" x14ac:dyDescent="0.3">
      <c r="D590" s="135"/>
      <c r="E590" s="135"/>
      <c r="F590" s="135"/>
      <c r="G590" s="135"/>
      <c r="H590" s="135"/>
      <c r="I590" s="135"/>
      <c r="J590" s="135"/>
      <c r="K590" s="135"/>
      <c r="L590" s="135"/>
      <c r="M590" s="135"/>
      <c r="N590" s="135"/>
    </row>
    <row r="591" spans="4:14" x14ac:dyDescent="0.3">
      <c r="D591" s="135"/>
      <c r="E591" s="135"/>
      <c r="F591" s="135"/>
      <c r="G591" s="135"/>
      <c r="H591" s="135"/>
      <c r="I591" s="135"/>
      <c r="J591" s="135"/>
      <c r="K591" s="135"/>
      <c r="L591" s="135"/>
      <c r="M591" s="135"/>
      <c r="N591" s="135"/>
    </row>
    <row r="592" spans="4:14" x14ac:dyDescent="0.3">
      <c r="D592" s="135"/>
      <c r="E592" s="135"/>
      <c r="F592" s="135"/>
      <c r="G592" s="135"/>
      <c r="H592" s="135"/>
      <c r="I592" s="135"/>
      <c r="J592" s="135"/>
      <c r="K592" s="135"/>
      <c r="L592" s="135"/>
      <c r="M592" s="135"/>
      <c r="N592" s="135"/>
    </row>
    <row r="593" spans="4:14" x14ac:dyDescent="0.3">
      <c r="D593" s="135"/>
      <c r="E593" s="135"/>
      <c r="F593" s="135"/>
      <c r="G593" s="135"/>
      <c r="H593" s="135"/>
      <c r="I593" s="135"/>
      <c r="J593" s="135"/>
      <c r="K593" s="135"/>
      <c r="L593" s="135"/>
      <c r="M593" s="135"/>
      <c r="N593" s="135"/>
    </row>
    <row r="594" spans="4:14" x14ac:dyDescent="0.3">
      <c r="D594" s="135"/>
      <c r="E594" s="135"/>
      <c r="F594" s="135"/>
      <c r="G594" s="135"/>
      <c r="H594" s="135"/>
      <c r="I594" s="135"/>
      <c r="J594" s="135"/>
      <c r="K594" s="135"/>
      <c r="L594" s="135"/>
      <c r="M594" s="135"/>
      <c r="N594" s="135"/>
    </row>
    <row r="595" spans="4:14" x14ac:dyDescent="0.3">
      <c r="D595" s="135"/>
      <c r="E595" s="135"/>
      <c r="F595" s="135"/>
      <c r="G595" s="135"/>
      <c r="H595" s="135"/>
      <c r="I595" s="135"/>
      <c r="J595" s="135"/>
      <c r="K595" s="135"/>
      <c r="L595" s="135"/>
      <c r="M595" s="135"/>
      <c r="N595" s="135"/>
    </row>
    <row r="596" spans="4:14" x14ac:dyDescent="0.3">
      <c r="D596" s="135"/>
      <c r="E596" s="135"/>
      <c r="F596" s="135"/>
      <c r="G596" s="135"/>
      <c r="H596" s="135"/>
      <c r="I596" s="135"/>
      <c r="J596" s="135"/>
      <c r="K596" s="135"/>
      <c r="L596" s="135"/>
      <c r="M596" s="135"/>
      <c r="N596" s="135"/>
    </row>
    <row r="597" spans="4:14" x14ac:dyDescent="0.3">
      <c r="D597" s="135"/>
      <c r="E597" s="135"/>
      <c r="F597" s="135"/>
      <c r="G597" s="135"/>
      <c r="H597" s="135"/>
      <c r="I597" s="135"/>
      <c r="J597" s="135"/>
      <c r="K597" s="135"/>
      <c r="L597" s="135"/>
      <c r="M597" s="135"/>
      <c r="N597" s="135"/>
    </row>
    <row r="598" spans="4:14" x14ac:dyDescent="0.3">
      <c r="D598" s="135"/>
      <c r="E598" s="135"/>
      <c r="F598" s="135"/>
      <c r="G598" s="135"/>
      <c r="H598" s="135"/>
      <c r="I598" s="135"/>
      <c r="J598" s="135"/>
      <c r="K598" s="135"/>
      <c r="L598" s="135"/>
      <c r="M598" s="135"/>
      <c r="N598" s="135"/>
    </row>
    <row r="599" spans="4:14" x14ac:dyDescent="0.3">
      <c r="D599" s="135"/>
      <c r="E599" s="135"/>
      <c r="F599" s="135"/>
      <c r="G599" s="135"/>
      <c r="H599" s="135"/>
      <c r="I599" s="135"/>
      <c r="J599" s="135"/>
      <c r="K599" s="135"/>
      <c r="L599" s="135"/>
      <c r="M599" s="135"/>
      <c r="N599" s="135"/>
    </row>
    <row r="600" spans="4:14" x14ac:dyDescent="0.3">
      <c r="D600" s="135"/>
      <c r="E600" s="135"/>
      <c r="F600" s="135"/>
      <c r="G600" s="135"/>
      <c r="H600" s="135"/>
      <c r="I600" s="135"/>
      <c r="J600" s="135"/>
      <c r="K600" s="135"/>
      <c r="L600" s="135"/>
      <c r="M600" s="135"/>
      <c r="N600" s="135"/>
    </row>
    <row r="601" spans="4:14" x14ac:dyDescent="0.3">
      <c r="D601" s="135"/>
      <c r="E601" s="135"/>
      <c r="F601" s="135"/>
      <c r="G601" s="135"/>
      <c r="H601" s="135"/>
      <c r="I601" s="135"/>
      <c r="J601" s="135"/>
      <c r="K601" s="135"/>
      <c r="L601" s="135"/>
      <c r="M601" s="135"/>
      <c r="N601" s="135"/>
    </row>
    <row r="602" spans="4:14" x14ac:dyDescent="0.3">
      <c r="D602" s="135"/>
      <c r="E602" s="135"/>
      <c r="F602" s="135"/>
      <c r="G602" s="135"/>
      <c r="H602" s="135"/>
      <c r="I602" s="135"/>
      <c r="J602" s="135"/>
      <c r="K602" s="135"/>
      <c r="L602" s="135"/>
      <c r="M602" s="135"/>
      <c r="N602" s="135"/>
    </row>
    <row r="603" spans="4:14" x14ac:dyDescent="0.3">
      <c r="D603" s="135"/>
      <c r="E603" s="135"/>
      <c r="F603" s="135"/>
      <c r="G603" s="135"/>
      <c r="H603" s="135"/>
      <c r="I603" s="135"/>
      <c r="J603" s="135"/>
      <c r="K603" s="135"/>
      <c r="L603" s="135"/>
      <c r="M603" s="135"/>
      <c r="N603" s="135"/>
    </row>
    <row r="604" spans="4:14" x14ac:dyDescent="0.3">
      <c r="D604" s="135"/>
      <c r="E604" s="135"/>
      <c r="F604" s="135"/>
      <c r="G604" s="135"/>
      <c r="H604" s="135"/>
      <c r="I604" s="135"/>
      <c r="J604" s="135"/>
      <c r="K604" s="135"/>
      <c r="L604" s="135"/>
      <c r="M604" s="135"/>
      <c r="N604" s="135"/>
    </row>
    <row r="605" spans="4:14" x14ac:dyDescent="0.3">
      <c r="D605" s="135"/>
      <c r="E605" s="135"/>
      <c r="F605" s="135"/>
      <c r="G605" s="135"/>
      <c r="H605" s="135"/>
      <c r="I605" s="135"/>
      <c r="J605" s="135"/>
      <c r="K605" s="135"/>
      <c r="L605" s="135"/>
      <c r="M605" s="135"/>
      <c r="N605" s="135"/>
    </row>
    <row r="606" spans="4:14" x14ac:dyDescent="0.3">
      <c r="D606" s="135"/>
      <c r="E606" s="135"/>
      <c r="F606" s="135"/>
      <c r="G606" s="135"/>
      <c r="H606" s="135"/>
      <c r="I606" s="135"/>
      <c r="J606" s="135"/>
      <c r="K606" s="135"/>
      <c r="L606" s="135"/>
      <c r="M606" s="135"/>
      <c r="N606" s="135"/>
    </row>
    <row r="607" spans="4:14" x14ac:dyDescent="0.3">
      <c r="D607" s="135"/>
      <c r="E607" s="135"/>
      <c r="F607" s="135"/>
      <c r="G607" s="135"/>
      <c r="H607" s="135"/>
      <c r="I607" s="135"/>
      <c r="J607" s="135"/>
      <c r="K607" s="135"/>
      <c r="L607" s="135"/>
      <c r="M607" s="135"/>
      <c r="N607" s="135"/>
    </row>
    <row r="608" spans="4:14" x14ac:dyDescent="0.3">
      <c r="D608" s="135"/>
      <c r="E608" s="135"/>
      <c r="F608" s="135"/>
      <c r="G608" s="135"/>
      <c r="H608" s="135"/>
      <c r="I608" s="135"/>
      <c r="J608" s="135"/>
      <c r="K608" s="135"/>
      <c r="L608" s="135"/>
      <c r="M608" s="135"/>
      <c r="N608" s="135"/>
    </row>
    <row r="609" spans="4:14" x14ac:dyDescent="0.3">
      <c r="D609" s="135"/>
      <c r="E609" s="135"/>
      <c r="F609" s="135"/>
      <c r="G609" s="135"/>
      <c r="H609" s="135"/>
      <c r="I609" s="135"/>
      <c r="J609" s="135"/>
      <c r="K609" s="135"/>
      <c r="L609" s="135"/>
      <c r="M609" s="135"/>
      <c r="N609" s="135"/>
    </row>
    <row r="610" spans="4:14" x14ac:dyDescent="0.3">
      <c r="D610" s="135"/>
      <c r="E610" s="135"/>
      <c r="F610" s="135"/>
      <c r="G610" s="135"/>
      <c r="H610" s="135"/>
      <c r="I610" s="135"/>
      <c r="J610" s="135"/>
      <c r="K610" s="135"/>
      <c r="L610" s="135"/>
      <c r="M610" s="135"/>
      <c r="N610" s="135"/>
    </row>
    <row r="611" spans="4:14" x14ac:dyDescent="0.3">
      <c r="D611" s="135"/>
      <c r="E611" s="135"/>
      <c r="F611" s="135"/>
      <c r="G611" s="135"/>
      <c r="H611" s="135"/>
      <c r="I611" s="135"/>
      <c r="J611" s="135"/>
      <c r="K611" s="135"/>
      <c r="L611" s="135"/>
      <c r="M611" s="135"/>
      <c r="N611" s="135"/>
    </row>
    <row r="612" spans="4:14" x14ac:dyDescent="0.3">
      <c r="D612" s="135"/>
      <c r="E612" s="135"/>
      <c r="F612" s="135"/>
      <c r="G612" s="135"/>
      <c r="H612" s="135"/>
      <c r="I612" s="135"/>
      <c r="J612" s="135"/>
      <c r="K612" s="135"/>
      <c r="L612" s="135"/>
      <c r="M612" s="135"/>
      <c r="N612" s="135"/>
    </row>
    <row r="613" spans="4:14" x14ac:dyDescent="0.3">
      <c r="D613" s="135"/>
      <c r="E613" s="135"/>
      <c r="F613" s="135"/>
      <c r="G613" s="135"/>
      <c r="H613" s="135"/>
      <c r="I613" s="135"/>
      <c r="J613" s="135"/>
      <c r="K613" s="135"/>
      <c r="L613" s="135"/>
      <c r="M613" s="135"/>
      <c r="N613" s="135"/>
    </row>
    <row r="614" spans="4:14" x14ac:dyDescent="0.3">
      <c r="D614" s="135"/>
      <c r="E614" s="135"/>
      <c r="F614" s="135"/>
      <c r="G614" s="135"/>
      <c r="H614" s="135"/>
      <c r="I614" s="135"/>
      <c r="J614" s="135"/>
      <c r="K614" s="135"/>
      <c r="L614" s="135"/>
      <c r="M614" s="135"/>
      <c r="N614" s="135"/>
    </row>
    <row r="615" spans="4:14" x14ac:dyDescent="0.3">
      <c r="D615" s="135"/>
      <c r="E615" s="135"/>
      <c r="F615" s="135"/>
      <c r="G615" s="135"/>
      <c r="H615" s="135"/>
      <c r="I615" s="135"/>
      <c r="J615" s="135"/>
      <c r="K615" s="135"/>
      <c r="L615" s="135"/>
      <c r="M615" s="135"/>
      <c r="N615" s="135"/>
    </row>
    <row r="616" spans="4:14" x14ac:dyDescent="0.3">
      <c r="D616" s="135"/>
      <c r="E616" s="135"/>
      <c r="F616" s="135"/>
      <c r="G616" s="135"/>
      <c r="H616" s="135"/>
      <c r="I616" s="135"/>
      <c r="J616" s="135"/>
      <c r="K616" s="135"/>
      <c r="L616" s="135"/>
      <c r="M616" s="135"/>
      <c r="N616" s="135"/>
    </row>
    <row r="617" spans="4:14" x14ac:dyDescent="0.3">
      <c r="D617" s="135"/>
      <c r="E617" s="135"/>
      <c r="F617" s="135"/>
      <c r="G617" s="135"/>
      <c r="H617" s="135"/>
      <c r="I617" s="135"/>
      <c r="J617" s="135"/>
      <c r="K617" s="135"/>
      <c r="L617" s="135"/>
      <c r="M617" s="135"/>
      <c r="N617" s="135"/>
    </row>
    <row r="618" spans="4:14" x14ac:dyDescent="0.3">
      <c r="D618" s="135"/>
      <c r="E618" s="135"/>
      <c r="F618" s="135"/>
      <c r="G618" s="135"/>
      <c r="H618" s="135"/>
      <c r="I618" s="135"/>
      <c r="J618" s="135"/>
      <c r="K618" s="135"/>
      <c r="L618" s="135"/>
      <c r="M618" s="135"/>
      <c r="N618" s="135"/>
    </row>
    <row r="619" spans="4:14" x14ac:dyDescent="0.3">
      <c r="D619" s="135"/>
      <c r="E619" s="135"/>
      <c r="F619" s="135"/>
      <c r="G619" s="135"/>
      <c r="H619" s="135"/>
      <c r="I619" s="135"/>
      <c r="J619" s="135"/>
      <c r="K619" s="135"/>
      <c r="L619" s="135"/>
      <c r="M619" s="135"/>
      <c r="N619" s="135"/>
    </row>
    <row r="620" spans="4:14" x14ac:dyDescent="0.3">
      <c r="D620" s="135"/>
      <c r="E620" s="135"/>
      <c r="F620" s="135"/>
      <c r="G620" s="135"/>
      <c r="H620" s="135"/>
      <c r="I620" s="135"/>
      <c r="J620" s="135"/>
      <c r="K620" s="135"/>
      <c r="L620" s="135"/>
      <c r="M620" s="135"/>
      <c r="N620" s="135"/>
    </row>
    <row r="621" spans="4:14" x14ac:dyDescent="0.3">
      <c r="D621" s="135"/>
      <c r="E621" s="135"/>
      <c r="F621" s="135"/>
      <c r="G621" s="135"/>
      <c r="H621" s="135"/>
      <c r="I621" s="135"/>
      <c r="J621" s="135"/>
      <c r="K621" s="135"/>
      <c r="L621" s="135"/>
      <c r="M621" s="135"/>
      <c r="N621" s="135"/>
    </row>
    <row r="622" spans="4:14" x14ac:dyDescent="0.3">
      <c r="D622" s="135"/>
      <c r="E622" s="135"/>
      <c r="F622" s="135"/>
      <c r="G622" s="135"/>
      <c r="H622" s="135"/>
      <c r="I622" s="135"/>
      <c r="J622" s="135"/>
      <c r="K622" s="135"/>
      <c r="L622" s="135"/>
      <c r="M622" s="135"/>
      <c r="N622" s="135"/>
    </row>
    <row r="623" spans="4:14" x14ac:dyDescent="0.3">
      <c r="D623" s="135"/>
      <c r="E623" s="135"/>
      <c r="F623" s="135"/>
      <c r="G623" s="135"/>
      <c r="H623" s="135"/>
      <c r="I623" s="135"/>
      <c r="J623" s="135"/>
      <c r="K623" s="135"/>
      <c r="L623" s="135"/>
      <c r="M623" s="135"/>
      <c r="N623" s="135"/>
    </row>
    <row r="624" spans="4:14" x14ac:dyDescent="0.3">
      <c r="D624" s="135"/>
      <c r="E624" s="135"/>
      <c r="F624" s="135"/>
      <c r="G624" s="135"/>
      <c r="H624" s="135"/>
      <c r="I624" s="135"/>
      <c r="J624" s="135"/>
      <c r="K624" s="135"/>
      <c r="L624" s="135"/>
      <c r="M624" s="135"/>
      <c r="N624" s="135"/>
    </row>
    <row r="625" spans="4:14" x14ac:dyDescent="0.3">
      <c r="D625" s="135"/>
      <c r="E625" s="135"/>
      <c r="F625" s="135"/>
      <c r="G625" s="135"/>
      <c r="H625" s="135"/>
      <c r="I625" s="135"/>
      <c r="J625" s="135"/>
      <c r="K625" s="135"/>
      <c r="L625" s="135"/>
      <c r="M625" s="135"/>
      <c r="N625" s="135"/>
    </row>
    <row r="626" spans="4:14" x14ac:dyDescent="0.3">
      <c r="D626" s="135"/>
      <c r="E626" s="135"/>
      <c r="F626" s="135"/>
      <c r="G626" s="135"/>
      <c r="H626" s="135"/>
      <c r="I626" s="135"/>
      <c r="J626" s="135"/>
      <c r="K626" s="135"/>
      <c r="L626" s="135"/>
      <c r="M626" s="135"/>
      <c r="N626" s="135"/>
    </row>
    <row r="627" spans="4:14" x14ac:dyDescent="0.3">
      <c r="D627" s="135"/>
      <c r="E627" s="135"/>
      <c r="F627" s="135"/>
      <c r="G627" s="135"/>
      <c r="H627" s="135"/>
      <c r="I627" s="135"/>
      <c r="J627" s="135"/>
      <c r="K627" s="135"/>
      <c r="L627" s="135"/>
      <c r="M627" s="135"/>
      <c r="N627" s="135"/>
    </row>
    <row r="628" spans="4:14" x14ac:dyDescent="0.3">
      <c r="D628" s="135"/>
      <c r="E628" s="135"/>
      <c r="F628" s="135"/>
      <c r="G628" s="135"/>
      <c r="H628" s="135"/>
      <c r="I628" s="135"/>
      <c r="J628" s="135"/>
      <c r="K628" s="135"/>
      <c r="L628" s="135"/>
      <c r="M628" s="135"/>
      <c r="N628" s="135"/>
    </row>
    <row r="629" spans="4:14" x14ac:dyDescent="0.3">
      <c r="D629" s="135"/>
      <c r="E629" s="135"/>
      <c r="F629" s="135"/>
      <c r="G629" s="135"/>
      <c r="H629" s="135"/>
      <c r="I629" s="135"/>
      <c r="J629" s="135"/>
      <c r="K629" s="135"/>
      <c r="L629" s="135"/>
      <c r="M629" s="135"/>
      <c r="N629" s="135"/>
    </row>
    <row r="630" spans="4:14" x14ac:dyDescent="0.3">
      <c r="D630" s="135"/>
      <c r="E630" s="135"/>
      <c r="F630" s="135"/>
      <c r="G630" s="135"/>
      <c r="H630" s="135"/>
      <c r="I630" s="135"/>
      <c r="J630" s="135"/>
      <c r="K630" s="135"/>
      <c r="L630" s="135"/>
      <c r="M630" s="135"/>
      <c r="N630" s="135"/>
    </row>
    <row r="631" spans="4:14" x14ac:dyDescent="0.3">
      <c r="D631" s="135"/>
      <c r="E631" s="135"/>
      <c r="F631" s="135"/>
      <c r="G631" s="135"/>
      <c r="H631" s="135"/>
      <c r="I631" s="135"/>
      <c r="J631" s="135"/>
      <c r="K631" s="135"/>
      <c r="L631" s="135"/>
      <c r="M631" s="135"/>
      <c r="N631" s="135"/>
    </row>
    <row r="632" spans="4:14" x14ac:dyDescent="0.3">
      <c r="D632" s="135"/>
      <c r="E632" s="135"/>
      <c r="F632" s="135"/>
      <c r="G632" s="135"/>
      <c r="H632" s="135"/>
      <c r="I632" s="135"/>
      <c r="J632" s="135"/>
      <c r="K632" s="135"/>
      <c r="L632" s="135"/>
      <c r="M632" s="135"/>
      <c r="N632" s="135"/>
    </row>
    <row r="633" spans="4:14" x14ac:dyDescent="0.3">
      <c r="D633" s="135"/>
      <c r="E633" s="135"/>
      <c r="F633" s="135"/>
      <c r="G633" s="135"/>
      <c r="H633" s="135"/>
      <c r="I633" s="135"/>
      <c r="J633" s="135"/>
      <c r="K633" s="135"/>
      <c r="L633" s="135"/>
      <c r="M633" s="135"/>
      <c r="N633" s="135"/>
    </row>
    <row r="634" spans="4:14" x14ac:dyDescent="0.3">
      <c r="D634" s="135"/>
      <c r="E634" s="135"/>
      <c r="F634" s="135"/>
      <c r="G634" s="135"/>
      <c r="H634" s="135"/>
      <c r="I634" s="135"/>
      <c r="J634" s="135"/>
      <c r="K634" s="135"/>
      <c r="L634" s="135"/>
      <c r="M634" s="135"/>
      <c r="N634" s="135"/>
    </row>
    <row r="635" spans="4:14" x14ac:dyDescent="0.3">
      <c r="D635" s="135"/>
      <c r="E635" s="135"/>
      <c r="F635" s="135"/>
      <c r="G635" s="135"/>
      <c r="H635" s="135"/>
      <c r="I635" s="135"/>
      <c r="J635" s="135"/>
      <c r="K635" s="135"/>
      <c r="L635" s="135"/>
      <c r="M635" s="135"/>
      <c r="N635" s="135"/>
    </row>
    <row r="636" spans="4:14" x14ac:dyDescent="0.3">
      <c r="D636" s="135"/>
      <c r="E636" s="135"/>
      <c r="F636" s="135"/>
      <c r="G636" s="135"/>
      <c r="H636" s="135"/>
      <c r="I636" s="135"/>
      <c r="J636" s="135"/>
      <c r="K636" s="135"/>
      <c r="L636" s="135"/>
      <c r="M636" s="135"/>
      <c r="N636" s="135"/>
    </row>
    <row r="637" spans="4:14" x14ac:dyDescent="0.3">
      <c r="D637" s="135"/>
      <c r="E637" s="135"/>
      <c r="F637" s="135"/>
      <c r="G637" s="135"/>
      <c r="H637" s="135"/>
      <c r="I637" s="135"/>
      <c r="J637" s="135"/>
      <c r="K637" s="135"/>
      <c r="L637" s="135"/>
      <c r="M637" s="135"/>
      <c r="N637" s="135"/>
    </row>
    <row r="638" spans="4:14" x14ac:dyDescent="0.3">
      <c r="D638" s="135"/>
      <c r="E638" s="135"/>
      <c r="F638" s="135"/>
      <c r="G638" s="135"/>
      <c r="H638" s="135"/>
      <c r="I638" s="135"/>
      <c r="J638" s="135"/>
      <c r="K638" s="135"/>
      <c r="L638" s="135"/>
      <c r="M638" s="135"/>
      <c r="N638" s="135"/>
    </row>
    <row r="639" spans="4:14" x14ac:dyDescent="0.3">
      <c r="D639" s="135"/>
      <c r="E639" s="135"/>
      <c r="F639" s="135"/>
      <c r="G639" s="135"/>
      <c r="H639" s="135"/>
      <c r="I639" s="135"/>
      <c r="J639" s="135"/>
      <c r="K639" s="135"/>
      <c r="L639" s="135"/>
      <c r="M639" s="135"/>
      <c r="N639" s="135"/>
    </row>
    <row r="640" spans="4:14" x14ac:dyDescent="0.3">
      <c r="D640" s="135"/>
      <c r="E640" s="135"/>
      <c r="F640" s="135"/>
      <c r="G640" s="135"/>
      <c r="H640" s="135"/>
      <c r="I640" s="135"/>
      <c r="J640" s="135"/>
      <c r="K640" s="135"/>
      <c r="L640" s="135"/>
      <c r="M640" s="135"/>
      <c r="N640" s="135"/>
    </row>
    <row r="641" spans="4:14" x14ac:dyDescent="0.3">
      <c r="D641" s="135"/>
      <c r="E641" s="135"/>
      <c r="F641" s="135"/>
      <c r="G641" s="135"/>
      <c r="H641" s="135"/>
      <c r="I641" s="135"/>
      <c r="J641" s="135"/>
      <c r="K641" s="135"/>
      <c r="L641" s="135"/>
      <c r="M641" s="135"/>
      <c r="N641" s="135"/>
    </row>
    <row r="642" spans="4:14" x14ac:dyDescent="0.3">
      <c r="D642" s="135"/>
      <c r="E642" s="135"/>
      <c r="F642" s="135"/>
      <c r="G642" s="135"/>
      <c r="H642" s="135"/>
      <c r="I642" s="135"/>
      <c r="J642" s="135"/>
      <c r="K642" s="135"/>
      <c r="L642" s="135"/>
      <c r="M642" s="135"/>
      <c r="N642" s="135"/>
    </row>
    <row r="643" spans="4:14" x14ac:dyDescent="0.3">
      <c r="D643" s="135"/>
      <c r="E643" s="135"/>
      <c r="F643" s="135"/>
      <c r="G643" s="135"/>
      <c r="H643" s="135"/>
      <c r="I643" s="135"/>
      <c r="J643" s="135"/>
      <c r="K643" s="135"/>
      <c r="L643" s="135"/>
      <c r="M643" s="135"/>
      <c r="N643" s="135"/>
    </row>
    <row r="644" spans="4:14" x14ac:dyDescent="0.3">
      <c r="D644" s="135"/>
      <c r="E644" s="135"/>
      <c r="F644" s="135"/>
      <c r="G644" s="135"/>
      <c r="H644" s="135"/>
      <c r="I644" s="135"/>
      <c r="J644" s="135"/>
      <c r="K644" s="135"/>
      <c r="L644" s="135"/>
      <c r="M644" s="135"/>
      <c r="N644" s="135"/>
    </row>
    <row r="645" spans="4:14" x14ac:dyDescent="0.3">
      <c r="D645" s="135"/>
      <c r="E645" s="135"/>
      <c r="F645" s="135"/>
      <c r="G645" s="135"/>
      <c r="H645" s="135"/>
      <c r="I645" s="135"/>
      <c r="J645" s="135"/>
      <c r="K645" s="135"/>
      <c r="L645" s="135"/>
      <c r="M645" s="135"/>
      <c r="N645" s="135"/>
    </row>
    <row r="646" spans="4:14" x14ac:dyDescent="0.3">
      <c r="D646" s="135"/>
      <c r="E646" s="135"/>
      <c r="F646" s="135"/>
      <c r="G646" s="135"/>
      <c r="H646" s="135"/>
      <c r="I646" s="135"/>
      <c r="J646" s="135"/>
      <c r="K646" s="135"/>
      <c r="L646" s="135"/>
      <c r="M646" s="135"/>
      <c r="N646" s="135"/>
    </row>
    <row r="647" spans="4:14" x14ac:dyDescent="0.3">
      <c r="D647" s="135"/>
      <c r="E647" s="135"/>
      <c r="F647" s="135"/>
      <c r="G647" s="135"/>
      <c r="H647" s="135"/>
      <c r="I647" s="135"/>
      <c r="J647" s="135"/>
      <c r="K647" s="135"/>
      <c r="L647" s="135"/>
      <c r="M647" s="135"/>
      <c r="N647" s="135"/>
    </row>
    <row r="648" spans="4:14" x14ac:dyDescent="0.3">
      <c r="D648" s="135"/>
      <c r="E648" s="135"/>
      <c r="F648" s="135"/>
      <c r="G648" s="135"/>
      <c r="H648" s="135"/>
      <c r="I648" s="135"/>
      <c r="J648" s="135"/>
      <c r="K648" s="135"/>
      <c r="L648" s="135"/>
      <c r="M648" s="135"/>
      <c r="N648" s="135"/>
    </row>
    <row r="649" spans="4:14" x14ac:dyDescent="0.3">
      <c r="D649" s="135"/>
      <c r="E649" s="135"/>
      <c r="F649" s="135"/>
      <c r="G649" s="135"/>
      <c r="H649" s="135"/>
      <c r="I649" s="135"/>
      <c r="J649" s="135"/>
      <c r="K649" s="135"/>
      <c r="L649" s="135"/>
      <c r="M649" s="135"/>
      <c r="N649" s="135"/>
    </row>
    <row r="650" spans="4:14" x14ac:dyDescent="0.3">
      <c r="D650" s="135"/>
      <c r="E650" s="135"/>
      <c r="F650" s="135"/>
      <c r="G650" s="135"/>
      <c r="H650" s="135"/>
      <c r="I650" s="135"/>
      <c r="J650" s="135"/>
      <c r="K650" s="135"/>
      <c r="L650" s="135"/>
      <c r="M650" s="135"/>
      <c r="N650" s="135"/>
    </row>
    <row r="651" spans="4:14" x14ac:dyDescent="0.3">
      <c r="D651" s="135"/>
      <c r="E651" s="135"/>
      <c r="F651" s="135"/>
      <c r="G651" s="135"/>
      <c r="H651" s="135"/>
      <c r="I651" s="135"/>
      <c r="J651" s="135"/>
      <c r="K651" s="135"/>
      <c r="L651" s="135"/>
      <c r="M651" s="135"/>
      <c r="N651" s="135"/>
    </row>
    <row r="652" spans="4:14" x14ac:dyDescent="0.3">
      <c r="D652" s="135"/>
      <c r="E652" s="135"/>
      <c r="F652" s="135"/>
      <c r="G652" s="135"/>
      <c r="H652" s="135"/>
      <c r="I652" s="135"/>
      <c r="J652" s="135"/>
      <c r="K652" s="135"/>
      <c r="L652" s="135"/>
      <c r="M652" s="135"/>
      <c r="N652" s="135"/>
    </row>
    <row r="653" spans="4:14" x14ac:dyDescent="0.3">
      <c r="D653" s="135"/>
      <c r="E653" s="135"/>
      <c r="F653" s="135"/>
      <c r="G653" s="135"/>
      <c r="H653" s="135"/>
      <c r="I653" s="135"/>
      <c r="J653" s="135"/>
      <c r="K653" s="135"/>
      <c r="L653" s="135"/>
      <c r="M653" s="135"/>
      <c r="N653" s="135"/>
    </row>
    <row r="654" spans="4:14" x14ac:dyDescent="0.3">
      <c r="D654" s="135"/>
      <c r="E654" s="135"/>
      <c r="F654" s="135"/>
      <c r="G654" s="135"/>
      <c r="H654" s="135"/>
      <c r="I654" s="135"/>
      <c r="J654" s="135"/>
      <c r="K654" s="135"/>
      <c r="L654" s="135"/>
      <c r="M654" s="135"/>
      <c r="N654" s="135"/>
    </row>
    <row r="655" spans="4:14" x14ac:dyDescent="0.3">
      <c r="D655" s="135"/>
      <c r="E655" s="135"/>
      <c r="F655" s="135"/>
      <c r="G655" s="135"/>
      <c r="H655" s="135"/>
      <c r="I655" s="135"/>
      <c r="J655" s="135"/>
      <c r="K655" s="135"/>
      <c r="L655" s="135"/>
      <c r="M655" s="135"/>
      <c r="N655" s="135"/>
    </row>
    <row r="656" spans="4:14" x14ac:dyDescent="0.3">
      <c r="D656" s="135"/>
      <c r="E656" s="135"/>
      <c r="F656" s="135"/>
      <c r="G656" s="135"/>
      <c r="H656" s="135"/>
      <c r="I656" s="135"/>
      <c r="J656" s="135"/>
      <c r="K656" s="135"/>
      <c r="L656" s="135"/>
      <c r="M656" s="135"/>
      <c r="N656" s="135"/>
    </row>
    <row r="657" spans="4:14" x14ac:dyDescent="0.3">
      <c r="D657" s="135"/>
      <c r="E657" s="135"/>
      <c r="F657" s="135"/>
      <c r="G657" s="135"/>
      <c r="H657" s="135"/>
      <c r="I657" s="135"/>
      <c r="J657" s="135"/>
      <c r="K657" s="135"/>
      <c r="L657" s="135"/>
      <c r="M657" s="135"/>
      <c r="N657" s="135"/>
    </row>
    <row r="658" spans="4:14" x14ac:dyDescent="0.3">
      <c r="D658" s="135"/>
      <c r="E658" s="135"/>
      <c r="F658" s="135"/>
      <c r="G658" s="135"/>
      <c r="H658" s="135"/>
      <c r="I658" s="135"/>
      <c r="J658" s="135"/>
      <c r="K658" s="135"/>
      <c r="L658" s="135"/>
      <c r="M658" s="135"/>
      <c r="N658" s="135"/>
    </row>
    <row r="659" spans="4:14" x14ac:dyDescent="0.3">
      <c r="D659" s="135"/>
      <c r="E659" s="135"/>
      <c r="F659" s="135"/>
      <c r="G659" s="135"/>
      <c r="H659" s="135"/>
      <c r="I659" s="135"/>
      <c r="J659" s="135"/>
      <c r="K659" s="135"/>
      <c r="L659" s="135"/>
      <c r="M659" s="135"/>
      <c r="N659" s="135"/>
    </row>
    <row r="660" spans="4:14" x14ac:dyDescent="0.3">
      <c r="D660" s="135"/>
      <c r="E660" s="135"/>
      <c r="F660" s="135"/>
      <c r="G660" s="135"/>
      <c r="H660" s="135"/>
      <c r="I660" s="135"/>
      <c r="J660" s="135"/>
      <c r="K660" s="135"/>
      <c r="L660" s="135"/>
      <c r="M660" s="135"/>
      <c r="N660" s="135"/>
    </row>
    <row r="661" spans="4:14" x14ac:dyDescent="0.3">
      <c r="D661" s="135"/>
      <c r="E661" s="135"/>
      <c r="F661" s="135"/>
      <c r="G661" s="135"/>
      <c r="H661" s="135"/>
      <c r="I661" s="135"/>
      <c r="J661" s="135"/>
      <c r="K661" s="135"/>
      <c r="L661" s="135"/>
      <c r="M661" s="135"/>
      <c r="N661" s="135"/>
    </row>
    <row r="662" spans="4:14" x14ac:dyDescent="0.3">
      <c r="D662" s="135"/>
      <c r="E662" s="135"/>
      <c r="F662" s="135"/>
      <c r="G662" s="135"/>
      <c r="H662" s="135"/>
      <c r="I662" s="135"/>
      <c r="J662" s="135"/>
      <c r="K662" s="135"/>
      <c r="L662" s="135"/>
      <c r="M662" s="135"/>
      <c r="N662" s="135"/>
    </row>
    <row r="663" spans="4:14" x14ac:dyDescent="0.3">
      <c r="D663" s="135"/>
      <c r="E663" s="135"/>
      <c r="F663" s="135"/>
      <c r="G663" s="135"/>
      <c r="H663" s="135"/>
      <c r="I663" s="135"/>
      <c r="J663" s="135"/>
      <c r="K663" s="135"/>
      <c r="L663" s="135"/>
      <c r="M663" s="135"/>
      <c r="N663" s="135"/>
    </row>
    <row r="664" spans="4:14" x14ac:dyDescent="0.3">
      <c r="D664" s="135"/>
      <c r="E664" s="135"/>
      <c r="F664" s="135"/>
      <c r="G664" s="135"/>
      <c r="H664" s="135"/>
      <c r="I664" s="135"/>
      <c r="J664" s="135"/>
      <c r="K664" s="135"/>
      <c r="L664" s="135"/>
      <c r="M664" s="135"/>
      <c r="N664" s="135"/>
    </row>
    <row r="665" spans="4:14" x14ac:dyDescent="0.3">
      <c r="D665" s="135"/>
      <c r="E665" s="135"/>
      <c r="F665" s="135"/>
      <c r="G665" s="135"/>
      <c r="H665" s="135"/>
      <c r="I665" s="135"/>
      <c r="J665" s="135"/>
      <c r="K665" s="135"/>
      <c r="L665" s="135"/>
      <c r="M665" s="135"/>
      <c r="N665" s="135"/>
    </row>
    <row r="666" spans="4:14" x14ac:dyDescent="0.3">
      <c r="D666" s="135"/>
      <c r="E666" s="135"/>
      <c r="F666" s="135"/>
      <c r="G666" s="135"/>
      <c r="H666" s="135"/>
      <c r="I666" s="135"/>
      <c r="J666" s="135"/>
      <c r="K666" s="135"/>
      <c r="L666" s="135"/>
      <c r="M666" s="135"/>
      <c r="N666" s="135"/>
    </row>
    <row r="667" spans="4:14" x14ac:dyDescent="0.3">
      <c r="D667" s="135"/>
      <c r="E667" s="135"/>
      <c r="F667" s="135"/>
      <c r="G667" s="135"/>
      <c r="H667" s="135"/>
      <c r="I667" s="135"/>
      <c r="J667" s="135"/>
      <c r="K667" s="135"/>
      <c r="L667" s="135"/>
      <c r="M667" s="135"/>
      <c r="N667" s="135"/>
    </row>
    <row r="668" spans="4:14" x14ac:dyDescent="0.3">
      <c r="D668" s="135"/>
      <c r="E668" s="135"/>
      <c r="F668" s="135"/>
      <c r="G668" s="135"/>
      <c r="H668" s="135"/>
      <c r="I668" s="135"/>
      <c r="J668" s="135"/>
      <c r="K668" s="135"/>
      <c r="L668" s="135"/>
      <c r="M668" s="135"/>
      <c r="N668" s="135"/>
    </row>
    <row r="669" spans="4:14" x14ac:dyDescent="0.3">
      <c r="D669" s="135"/>
      <c r="E669" s="135"/>
      <c r="F669" s="135"/>
      <c r="G669" s="135"/>
      <c r="H669" s="135"/>
      <c r="I669" s="135"/>
      <c r="J669" s="135"/>
      <c r="K669" s="135"/>
      <c r="L669" s="135"/>
      <c r="M669" s="135"/>
      <c r="N669" s="135"/>
    </row>
    <row r="670" spans="4:14" x14ac:dyDescent="0.3">
      <c r="D670" s="135"/>
      <c r="E670" s="135"/>
      <c r="F670" s="135"/>
      <c r="G670" s="135"/>
      <c r="H670" s="135"/>
      <c r="I670" s="135"/>
      <c r="J670" s="135"/>
      <c r="K670" s="135"/>
      <c r="L670" s="135"/>
      <c r="M670" s="135"/>
      <c r="N670" s="135"/>
    </row>
    <row r="671" spans="4:14" x14ac:dyDescent="0.3">
      <c r="D671" s="135"/>
      <c r="E671" s="135"/>
      <c r="F671" s="135"/>
      <c r="G671" s="135"/>
      <c r="H671" s="135"/>
      <c r="I671" s="135"/>
      <c r="J671" s="135"/>
      <c r="K671" s="135"/>
      <c r="L671" s="135"/>
      <c r="M671" s="135"/>
      <c r="N671" s="135"/>
    </row>
    <row r="672" spans="4:14" x14ac:dyDescent="0.3">
      <c r="D672" s="135"/>
      <c r="E672" s="135"/>
      <c r="F672" s="135"/>
      <c r="G672" s="135"/>
      <c r="H672" s="135"/>
      <c r="I672" s="135"/>
      <c r="J672" s="135"/>
      <c r="K672" s="135"/>
      <c r="L672" s="135"/>
      <c r="M672" s="135"/>
      <c r="N672" s="135"/>
    </row>
    <row r="673" spans="4:14" x14ac:dyDescent="0.3">
      <c r="D673" s="135"/>
      <c r="E673" s="135"/>
      <c r="F673" s="135"/>
      <c r="G673" s="135"/>
      <c r="H673" s="135"/>
      <c r="I673" s="135"/>
      <c r="J673" s="135"/>
      <c r="K673" s="135"/>
      <c r="L673" s="135"/>
      <c r="M673" s="135"/>
      <c r="N673" s="135"/>
    </row>
    <row r="674" spans="4:14" x14ac:dyDescent="0.3">
      <c r="D674" s="135"/>
      <c r="E674" s="135"/>
      <c r="F674" s="135"/>
      <c r="G674" s="135"/>
      <c r="H674" s="135"/>
      <c r="I674" s="135"/>
      <c r="J674" s="135"/>
      <c r="K674" s="135"/>
      <c r="L674" s="135"/>
      <c r="M674" s="135"/>
      <c r="N674" s="135"/>
    </row>
    <row r="675" spans="4:14" x14ac:dyDescent="0.3">
      <c r="D675" s="135"/>
      <c r="E675" s="135"/>
      <c r="F675" s="135"/>
      <c r="G675" s="135"/>
      <c r="H675" s="135"/>
      <c r="I675" s="135"/>
      <c r="J675" s="135"/>
      <c r="K675" s="135"/>
      <c r="L675" s="135"/>
      <c r="M675" s="135"/>
      <c r="N675" s="135"/>
    </row>
    <row r="676" spans="4:14" x14ac:dyDescent="0.3">
      <c r="D676" s="135"/>
      <c r="E676" s="135"/>
      <c r="F676" s="135"/>
      <c r="G676" s="135"/>
      <c r="H676" s="135"/>
      <c r="I676" s="135"/>
      <c r="J676" s="135"/>
      <c r="K676" s="135"/>
      <c r="L676" s="135"/>
      <c r="M676" s="135"/>
      <c r="N676" s="135"/>
    </row>
    <row r="677" spans="4:14" x14ac:dyDescent="0.3">
      <c r="D677" s="135"/>
      <c r="E677" s="135"/>
      <c r="F677" s="135"/>
      <c r="G677" s="135"/>
      <c r="H677" s="135"/>
      <c r="I677" s="135"/>
      <c r="J677" s="135"/>
      <c r="K677" s="135"/>
      <c r="L677" s="135"/>
      <c r="M677" s="135"/>
      <c r="N677" s="135"/>
    </row>
    <row r="678" spans="4:14" x14ac:dyDescent="0.3">
      <c r="D678" s="135"/>
      <c r="E678" s="135"/>
      <c r="F678" s="135"/>
      <c r="G678" s="135"/>
      <c r="H678" s="135"/>
      <c r="I678" s="135"/>
      <c r="J678" s="135"/>
      <c r="K678" s="135"/>
      <c r="L678" s="135"/>
      <c r="M678" s="135"/>
      <c r="N678" s="135"/>
    </row>
    <row r="679" spans="4:14" x14ac:dyDescent="0.3">
      <c r="D679" s="135"/>
      <c r="E679" s="135"/>
      <c r="F679" s="135"/>
      <c r="G679" s="135"/>
      <c r="H679" s="135"/>
      <c r="I679" s="135"/>
      <c r="J679" s="135"/>
      <c r="K679" s="135"/>
      <c r="L679" s="135"/>
      <c r="M679" s="135"/>
      <c r="N679" s="135"/>
    </row>
    <row r="680" spans="4:14" x14ac:dyDescent="0.3">
      <c r="D680" s="135"/>
      <c r="E680" s="135"/>
      <c r="F680" s="135"/>
      <c r="G680" s="135"/>
      <c r="H680" s="135"/>
      <c r="I680" s="135"/>
      <c r="J680" s="135"/>
      <c r="K680" s="135"/>
      <c r="L680" s="135"/>
      <c r="M680" s="135"/>
      <c r="N680" s="135"/>
    </row>
    <row r="681" spans="4:14" x14ac:dyDescent="0.3">
      <c r="D681" s="135"/>
      <c r="E681" s="135"/>
      <c r="F681" s="135"/>
      <c r="G681" s="135"/>
      <c r="H681" s="135"/>
      <c r="I681" s="135"/>
      <c r="J681" s="135"/>
      <c r="K681" s="135"/>
      <c r="L681" s="135"/>
      <c r="M681" s="135"/>
      <c r="N681" s="135"/>
    </row>
    <row r="682" spans="4:14" x14ac:dyDescent="0.3">
      <c r="D682" s="135"/>
      <c r="E682" s="135"/>
      <c r="F682" s="135"/>
      <c r="G682" s="135"/>
      <c r="H682" s="135"/>
      <c r="I682" s="135"/>
      <c r="J682" s="135"/>
      <c r="K682" s="135"/>
      <c r="L682" s="135"/>
      <c r="M682" s="135"/>
      <c r="N682" s="135"/>
    </row>
    <row r="683" spans="4:14" x14ac:dyDescent="0.3">
      <c r="D683" s="135"/>
      <c r="E683" s="135"/>
      <c r="F683" s="135"/>
      <c r="G683" s="135"/>
      <c r="H683" s="135"/>
      <c r="I683" s="135"/>
      <c r="J683" s="135"/>
      <c r="K683" s="135"/>
      <c r="L683" s="135"/>
      <c r="M683" s="135"/>
      <c r="N683" s="135"/>
    </row>
    <row r="684" spans="4:14" x14ac:dyDescent="0.3">
      <c r="D684" s="135"/>
      <c r="E684" s="135"/>
      <c r="F684" s="135"/>
      <c r="G684" s="135"/>
      <c r="H684" s="135"/>
      <c r="I684" s="135"/>
      <c r="J684" s="135"/>
      <c r="K684" s="135"/>
      <c r="L684" s="135"/>
      <c r="M684" s="135"/>
      <c r="N684" s="135"/>
    </row>
    <row r="685" spans="4:14" x14ac:dyDescent="0.3">
      <c r="D685" s="135"/>
      <c r="E685" s="135"/>
      <c r="F685" s="135"/>
      <c r="G685" s="135"/>
      <c r="H685" s="135"/>
      <c r="I685" s="135"/>
      <c r="J685" s="135"/>
      <c r="K685" s="135"/>
      <c r="L685" s="135"/>
      <c r="M685" s="135"/>
      <c r="N685" s="135"/>
    </row>
    <row r="686" spans="4:14" x14ac:dyDescent="0.3">
      <c r="D686" s="135"/>
      <c r="E686" s="135"/>
      <c r="F686" s="135"/>
      <c r="G686" s="135"/>
      <c r="H686" s="135"/>
      <c r="I686" s="135"/>
      <c r="J686" s="135"/>
      <c r="K686" s="135"/>
      <c r="L686" s="135"/>
      <c r="M686" s="135"/>
      <c r="N686" s="135"/>
    </row>
    <row r="687" spans="4:14" x14ac:dyDescent="0.3">
      <c r="D687" s="135"/>
      <c r="E687" s="135"/>
      <c r="F687" s="135"/>
      <c r="G687" s="135"/>
      <c r="H687" s="135"/>
      <c r="I687" s="135"/>
      <c r="J687" s="135"/>
      <c r="K687" s="135"/>
      <c r="L687" s="135"/>
      <c r="M687" s="135"/>
      <c r="N687" s="135"/>
    </row>
    <row r="688" spans="4:14" x14ac:dyDescent="0.3">
      <c r="D688" s="135"/>
      <c r="E688" s="135"/>
      <c r="F688" s="135"/>
      <c r="G688" s="135"/>
      <c r="H688" s="135"/>
      <c r="I688" s="135"/>
      <c r="J688" s="135"/>
      <c r="K688" s="135"/>
      <c r="L688" s="135"/>
      <c r="M688" s="135"/>
      <c r="N688" s="135"/>
    </row>
    <row r="689" spans="4:14" x14ac:dyDescent="0.3">
      <c r="D689" s="135"/>
      <c r="E689" s="135"/>
      <c r="F689" s="135"/>
      <c r="G689" s="135"/>
      <c r="H689" s="135"/>
      <c r="I689" s="135"/>
      <c r="J689" s="135"/>
      <c r="K689" s="135"/>
      <c r="L689" s="135"/>
      <c r="M689" s="135"/>
      <c r="N689" s="135"/>
    </row>
    <row r="690" spans="4:14" x14ac:dyDescent="0.3">
      <c r="D690" s="135"/>
      <c r="E690" s="135"/>
      <c r="F690" s="135"/>
      <c r="G690" s="135"/>
      <c r="H690" s="135"/>
      <c r="I690" s="135"/>
      <c r="J690" s="135"/>
      <c r="K690" s="135"/>
      <c r="L690" s="135"/>
      <c r="M690" s="135"/>
      <c r="N690" s="135"/>
    </row>
    <row r="691" spans="4:14" x14ac:dyDescent="0.3">
      <c r="D691" s="135"/>
      <c r="E691" s="135"/>
      <c r="F691" s="135"/>
      <c r="G691" s="135"/>
      <c r="H691" s="135"/>
      <c r="I691" s="135"/>
      <c r="J691" s="135"/>
      <c r="K691" s="135"/>
      <c r="L691" s="135"/>
      <c r="M691" s="135"/>
      <c r="N691" s="135"/>
    </row>
    <row r="692" spans="4:14" x14ac:dyDescent="0.3">
      <c r="D692" s="135"/>
      <c r="E692" s="135"/>
      <c r="F692" s="135"/>
      <c r="G692" s="135"/>
      <c r="H692" s="135"/>
      <c r="I692" s="135"/>
      <c r="J692" s="135"/>
      <c r="K692" s="135"/>
      <c r="L692" s="135"/>
      <c r="M692" s="135"/>
      <c r="N692" s="135"/>
    </row>
    <row r="693" spans="4:14" x14ac:dyDescent="0.3">
      <c r="D693" s="135"/>
      <c r="E693" s="135"/>
      <c r="F693" s="135"/>
      <c r="G693" s="135"/>
      <c r="H693" s="135"/>
      <c r="I693" s="135"/>
      <c r="J693" s="135"/>
      <c r="K693" s="135"/>
      <c r="L693" s="135"/>
      <c r="M693" s="135"/>
      <c r="N693" s="135"/>
    </row>
    <row r="694" spans="4:14" x14ac:dyDescent="0.3">
      <c r="D694" s="135"/>
      <c r="E694" s="135"/>
      <c r="F694" s="135"/>
      <c r="G694" s="135"/>
      <c r="H694" s="135"/>
      <c r="I694" s="135"/>
      <c r="J694" s="135"/>
      <c r="K694" s="135"/>
      <c r="L694" s="135"/>
      <c r="M694" s="135"/>
      <c r="N694" s="135"/>
    </row>
    <row r="695" spans="4:14" x14ac:dyDescent="0.3">
      <c r="D695" s="135"/>
      <c r="E695" s="135"/>
      <c r="F695" s="135"/>
      <c r="G695" s="135"/>
      <c r="H695" s="135"/>
      <c r="I695" s="135"/>
      <c r="J695" s="135"/>
      <c r="K695" s="135"/>
      <c r="L695" s="135"/>
      <c r="M695" s="135"/>
      <c r="N695" s="135"/>
    </row>
    <row r="696" spans="4:14" x14ac:dyDescent="0.3">
      <c r="D696" s="135"/>
      <c r="E696" s="135"/>
      <c r="F696" s="135"/>
      <c r="G696" s="135"/>
      <c r="H696" s="135"/>
      <c r="I696" s="135"/>
      <c r="J696" s="135"/>
      <c r="K696" s="135"/>
      <c r="L696" s="135"/>
      <c r="M696" s="135"/>
      <c r="N696" s="135"/>
    </row>
    <row r="697" spans="4:14" x14ac:dyDescent="0.3">
      <c r="D697" s="135"/>
      <c r="E697" s="135"/>
      <c r="F697" s="135"/>
      <c r="G697" s="135"/>
      <c r="H697" s="135"/>
      <c r="I697" s="135"/>
      <c r="J697" s="135"/>
      <c r="K697" s="135"/>
      <c r="L697" s="135"/>
      <c r="M697" s="135"/>
      <c r="N697" s="135"/>
    </row>
    <row r="698" spans="4:14" x14ac:dyDescent="0.3">
      <c r="D698" s="135"/>
      <c r="E698" s="135"/>
      <c r="F698" s="135"/>
      <c r="G698" s="135"/>
      <c r="H698" s="135"/>
      <c r="I698" s="135"/>
      <c r="J698" s="135"/>
      <c r="K698" s="135"/>
      <c r="L698" s="135"/>
      <c r="M698" s="135"/>
      <c r="N698" s="135"/>
    </row>
    <row r="699" spans="4:14" x14ac:dyDescent="0.3">
      <c r="D699" s="135"/>
      <c r="E699" s="135"/>
      <c r="F699" s="135"/>
      <c r="G699" s="135"/>
      <c r="H699" s="135"/>
      <c r="I699" s="135"/>
      <c r="J699" s="135"/>
      <c r="K699" s="135"/>
      <c r="L699" s="135"/>
      <c r="M699" s="135"/>
      <c r="N699" s="135"/>
    </row>
    <row r="700" spans="4:14" x14ac:dyDescent="0.3">
      <c r="D700" s="135"/>
      <c r="E700" s="135"/>
      <c r="F700" s="135"/>
      <c r="G700" s="135"/>
      <c r="H700" s="135"/>
      <c r="I700" s="135"/>
      <c r="J700" s="135"/>
      <c r="K700" s="135"/>
      <c r="L700" s="135"/>
      <c r="M700" s="135"/>
      <c r="N700" s="135"/>
    </row>
    <row r="701" spans="4:14" x14ac:dyDescent="0.3">
      <c r="D701" s="135"/>
      <c r="E701" s="135"/>
      <c r="F701" s="135"/>
      <c r="G701" s="135"/>
      <c r="H701" s="135"/>
      <c r="I701" s="135"/>
      <c r="J701" s="135"/>
      <c r="K701" s="135"/>
      <c r="L701" s="135"/>
      <c r="M701" s="135"/>
      <c r="N701" s="135"/>
    </row>
    <row r="702" spans="4:14" x14ac:dyDescent="0.3">
      <c r="D702" s="135"/>
      <c r="E702" s="135"/>
      <c r="F702" s="135"/>
      <c r="G702" s="135"/>
      <c r="H702" s="135"/>
      <c r="I702" s="135"/>
      <c r="J702" s="135"/>
      <c r="K702" s="135"/>
      <c r="L702" s="135"/>
      <c r="M702" s="135"/>
      <c r="N702" s="135"/>
    </row>
    <row r="703" spans="4:14" x14ac:dyDescent="0.3">
      <c r="D703" s="135"/>
      <c r="E703" s="135"/>
      <c r="F703" s="135"/>
      <c r="G703" s="135"/>
      <c r="H703" s="135"/>
      <c r="I703" s="135"/>
      <c r="J703" s="135"/>
      <c r="K703" s="135"/>
      <c r="L703" s="135"/>
      <c r="M703" s="135"/>
      <c r="N703" s="135"/>
    </row>
    <row r="704" spans="4:14" x14ac:dyDescent="0.3">
      <c r="D704" s="135"/>
      <c r="E704" s="135"/>
      <c r="F704" s="135"/>
      <c r="G704" s="135"/>
      <c r="H704" s="135"/>
      <c r="I704" s="135"/>
      <c r="J704" s="135"/>
      <c r="K704" s="135"/>
      <c r="L704" s="135"/>
      <c r="M704" s="135"/>
      <c r="N704" s="135"/>
    </row>
    <row r="705" spans="4:14" x14ac:dyDescent="0.3">
      <c r="D705" s="135"/>
      <c r="E705" s="135"/>
      <c r="F705" s="135"/>
      <c r="G705" s="135"/>
      <c r="H705" s="135"/>
      <c r="I705" s="135"/>
      <c r="J705" s="135"/>
      <c r="K705" s="135"/>
      <c r="L705" s="135"/>
      <c r="M705" s="135"/>
      <c r="N705" s="135"/>
    </row>
    <row r="706" spans="4:14" x14ac:dyDescent="0.3">
      <c r="D706" s="135"/>
      <c r="E706" s="135"/>
      <c r="F706" s="135"/>
      <c r="G706" s="135"/>
      <c r="H706" s="135"/>
      <c r="I706" s="135"/>
      <c r="J706" s="135"/>
      <c r="K706" s="135"/>
      <c r="L706" s="135"/>
      <c r="M706" s="135"/>
      <c r="N706" s="135"/>
    </row>
    <row r="707" spans="4:14" x14ac:dyDescent="0.3">
      <c r="D707" s="135"/>
      <c r="E707" s="135"/>
      <c r="F707" s="135"/>
      <c r="G707" s="135"/>
      <c r="H707" s="135"/>
      <c r="I707" s="135"/>
      <c r="J707" s="135"/>
      <c r="K707" s="135"/>
      <c r="L707" s="135"/>
      <c r="M707" s="135"/>
      <c r="N707" s="135"/>
    </row>
    <row r="708" spans="4:14" x14ac:dyDescent="0.3">
      <c r="D708" s="135"/>
      <c r="E708" s="135"/>
      <c r="F708" s="135"/>
      <c r="G708" s="135"/>
      <c r="H708" s="135"/>
      <c r="I708" s="135"/>
      <c r="J708" s="135"/>
      <c r="K708" s="135"/>
      <c r="L708" s="135"/>
      <c r="M708" s="135"/>
      <c r="N708" s="135"/>
    </row>
    <row r="709" spans="4:14" x14ac:dyDescent="0.3">
      <c r="D709" s="135"/>
      <c r="E709" s="135"/>
      <c r="F709" s="135"/>
      <c r="G709" s="135"/>
      <c r="H709" s="135"/>
      <c r="I709" s="135"/>
      <c r="J709" s="135"/>
      <c r="K709" s="135"/>
      <c r="L709" s="135"/>
      <c r="M709" s="135"/>
      <c r="N709" s="135"/>
    </row>
    <row r="710" spans="4:14" x14ac:dyDescent="0.3">
      <c r="D710" s="135"/>
      <c r="E710" s="135"/>
      <c r="F710" s="135"/>
      <c r="G710" s="135"/>
      <c r="H710" s="135"/>
      <c r="I710" s="135"/>
      <c r="J710" s="135"/>
      <c r="K710" s="135"/>
      <c r="L710" s="135"/>
      <c r="M710" s="135"/>
      <c r="N710" s="135"/>
    </row>
    <row r="711" spans="4:14" x14ac:dyDescent="0.3">
      <c r="D711" s="135"/>
      <c r="E711" s="135"/>
      <c r="F711" s="135"/>
      <c r="G711" s="135"/>
      <c r="H711" s="135"/>
      <c r="I711" s="135"/>
      <c r="J711" s="135"/>
      <c r="K711" s="135"/>
      <c r="L711" s="135"/>
      <c r="M711" s="135"/>
      <c r="N711" s="135"/>
    </row>
    <row r="712" spans="4:14" x14ac:dyDescent="0.3">
      <c r="D712" s="135"/>
      <c r="E712" s="135"/>
      <c r="F712" s="135"/>
      <c r="G712" s="135"/>
      <c r="H712" s="135"/>
      <c r="I712" s="135"/>
      <c r="J712" s="135"/>
      <c r="K712" s="135"/>
      <c r="L712" s="135"/>
      <c r="M712" s="135"/>
      <c r="N712" s="135"/>
    </row>
    <row r="713" spans="4:14" x14ac:dyDescent="0.3">
      <c r="D713" s="135"/>
      <c r="E713" s="135"/>
      <c r="F713" s="135"/>
      <c r="G713" s="135"/>
      <c r="H713" s="135"/>
      <c r="I713" s="135"/>
      <c r="J713" s="135"/>
      <c r="K713" s="135"/>
      <c r="L713" s="135"/>
      <c r="M713" s="135"/>
      <c r="N713" s="135"/>
    </row>
    <row r="714" spans="4:14" x14ac:dyDescent="0.3">
      <c r="D714" s="135"/>
      <c r="E714" s="135"/>
      <c r="F714" s="135"/>
      <c r="G714" s="135"/>
      <c r="H714" s="135"/>
      <c r="I714" s="135"/>
      <c r="J714" s="135"/>
      <c r="K714" s="135"/>
      <c r="L714" s="135"/>
      <c r="M714" s="135"/>
      <c r="N714" s="135"/>
    </row>
    <row r="715" spans="4:14" x14ac:dyDescent="0.3">
      <c r="D715" s="135"/>
      <c r="E715" s="135"/>
      <c r="F715" s="135"/>
      <c r="G715" s="135"/>
      <c r="H715" s="135"/>
      <c r="I715" s="135"/>
      <c r="J715" s="135"/>
      <c r="K715" s="135"/>
      <c r="L715" s="135"/>
      <c r="M715" s="135"/>
      <c r="N715" s="135"/>
    </row>
    <row r="716" spans="4:14" x14ac:dyDescent="0.3">
      <c r="D716" s="135"/>
      <c r="E716" s="135"/>
      <c r="F716" s="135"/>
      <c r="G716" s="135"/>
      <c r="H716" s="135"/>
      <c r="I716" s="135"/>
      <c r="J716" s="135"/>
      <c r="K716" s="135"/>
      <c r="L716" s="135"/>
      <c r="M716" s="135"/>
      <c r="N716" s="135"/>
    </row>
    <row r="717" spans="4:14" x14ac:dyDescent="0.3">
      <c r="D717" s="135"/>
      <c r="E717" s="135"/>
      <c r="F717" s="135"/>
      <c r="G717" s="135"/>
      <c r="H717" s="135"/>
      <c r="I717" s="135"/>
      <c r="J717" s="135"/>
      <c r="K717" s="135"/>
      <c r="L717" s="135"/>
      <c r="M717" s="135"/>
      <c r="N717" s="135"/>
    </row>
    <row r="718" spans="4:14" x14ac:dyDescent="0.3">
      <c r="D718" s="135"/>
      <c r="E718" s="135"/>
      <c r="F718" s="135"/>
      <c r="G718" s="135"/>
      <c r="H718" s="135"/>
      <c r="I718" s="135"/>
      <c r="J718" s="135"/>
      <c r="K718" s="135"/>
      <c r="L718" s="135"/>
      <c r="M718" s="135"/>
      <c r="N718" s="135"/>
    </row>
    <row r="719" spans="4:14" x14ac:dyDescent="0.3">
      <c r="D719" s="135"/>
      <c r="E719" s="135"/>
      <c r="F719" s="135"/>
      <c r="G719" s="135"/>
      <c r="H719" s="135"/>
      <c r="I719" s="135"/>
      <c r="J719" s="135"/>
      <c r="K719" s="135"/>
      <c r="L719" s="135"/>
      <c r="M719" s="135"/>
      <c r="N719" s="135"/>
    </row>
    <row r="720" spans="4:14" x14ac:dyDescent="0.3">
      <c r="D720" s="135"/>
      <c r="E720" s="135"/>
      <c r="F720" s="135"/>
      <c r="G720" s="135"/>
      <c r="H720" s="135"/>
      <c r="I720" s="135"/>
      <c r="J720" s="135"/>
      <c r="K720" s="135"/>
      <c r="L720" s="135"/>
      <c r="M720" s="135"/>
      <c r="N720" s="135"/>
    </row>
    <row r="721" spans="4:14" x14ac:dyDescent="0.3">
      <c r="D721" s="135"/>
      <c r="E721" s="135"/>
      <c r="F721" s="135"/>
      <c r="G721" s="135"/>
      <c r="H721" s="135"/>
      <c r="I721" s="135"/>
      <c r="J721" s="135"/>
      <c r="K721" s="135"/>
      <c r="L721" s="135"/>
      <c r="M721" s="135"/>
      <c r="N721" s="135"/>
    </row>
    <row r="722" spans="4:14" x14ac:dyDescent="0.3">
      <c r="D722" s="135"/>
      <c r="E722" s="135"/>
      <c r="F722" s="135"/>
      <c r="G722" s="135"/>
      <c r="H722" s="135"/>
      <c r="I722" s="135"/>
      <c r="J722" s="135"/>
      <c r="K722" s="135"/>
      <c r="L722" s="135"/>
      <c r="M722" s="135"/>
      <c r="N722" s="135"/>
    </row>
    <row r="723" spans="4:14" x14ac:dyDescent="0.3">
      <c r="D723" s="135"/>
      <c r="E723" s="135"/>
      <c r="F723" s="135"/>
      <c r="G723" s="135"/>
      <c r="H723" s="135"/>
      <c r="I723" s="135"/>
      <c r="J723" s="135"/>
      <c r="K723" s="135"/>
      <c r="L723" s="135"/>
      <c r="M723" s="135"/>
      <c r="N723" s="135"/>
    </row>
    <row r="724" spans="4:14" x14ac:dyDescent="0.3">
      <c r="D724" s="135"/>
      <c r="E724" s="135"/>
      <c r="F724" s="135"/>
      <c r="G724" s="135"/>
      <c r="H724" s="135"/>
      <c r="I724" s="135"/>
      <c r="J724" s="135"/>
      <c r="K724" s="135"/>
      <c r="L724" s="135"/>
      <c r="M724" s="135"/>
      <c r="N724" s="135"/>
    </row>
    <row r="725" spans="4:14" x14ac:dyDescent="0.3">
      <c r="D725" s="135"/>
      <c r="E725" s="135"/>
      <c r="F725" s="135"/>
      <c r="G725" s="135"/>
      <c r="H725" s="135"/>
      <c r="I725" s="135"/>
      <c r="J725" s="135"/>
      <c r="K725" s="135"/>
      <c r="L725" s="135"/>
      <c r="M725" s="135"/>
      <c r="N725" s="135"/>
    </row>
    <row r="726" spans="4:14" x14ac:dyDescent="0.3">
      <c r="D726" s="135"/>
      <c r="E726" s="135"/>
      <c r="F726" s="135"/>
      <c r="G726" s="135"/>
      <c r="H726" s="135"/>
      <c r="I726" s="135"/>
      <c r="J726" s="135"/>
      <c r="K726" s="135"/>
      <c r="L726" s="135"/>
      <c r="M726" s="135"/>
      <c r="N726" s="135"/>
    </row>
    <row r="727" spans="4:14" x14ac:dyDescent="0.3">
      <c r="D727" s="135"/>
      <c r="E727" s="135"/>
      <c r="F727" s="135"/>
      <c r="G727" s="135"/>
      <c r="H727" s="135"/>
      <c r="I727" s="135"/>
      <c r="J727" s="135"/>
      <c r="K727" s="135"/>
      <c r="L727" s="135"/>
      <c r="M727" s="135"/>
      <c r="N727" s="135"/>
    </row>
    <row r="728" spans="4:14" x14ac:dyDescent="0.3">
      <c r="D728" s="135"/>
      <c r="E728" s="135"/>
      <c r="F728" s="135"/>
      <c r="G728" s="135"/>
      <c r="H728" s="135"/>
      <c r="I728" s="135"/>
      <c r="J728" s="135"/>
      <c r="K728" s="135"/>
      <c r="L728" s="135"/>
      <c r="M728" s="135"/>
      <c r="N728" s="135"/>
    </row>
    <row r="729" spans="4:14" x14ac:dyDescent="0.3">
      <c r="D729" s="135"/>
      <c r="E729" s="135"/>
      <c r="F729" s="135"/>
      <c r="G729" s="135"/>
      <c r="H729" s="135"/>
      <c r="I729" s="135"/>
      <c r="J729" s="135"/>
      <c r="K729" s="135"/>
      <c r="L729" s="135"/>
      <c r="M729" s="135"/>
      <c r="N729" s="135"/>
    </row>
    <row r="730" spans="4:14" x14ac:dyDescent="0.3">
      <c r="D730" s="135"/>
      <c r="E730" s="135"/>
      <c r="F730" s="135"/>
      <c r="G730" s="135"/>
      <c r="H730" s="135"/>
      <c r="I730" s="135"/>
      <c r="J730" s="135"/>
      <c r="K730" s="135"/>
      <c r="L730" s="135"/>
      <c r="M730" s="135"/>
      <c r="N730" s="135"/>
    </row>
    <row r="731" spans="4:14" x14ac:dyDescent="0.3">
      <c r="D731" s="135"/>
      <c r="E731" s="135"/>
      <c r="F731" s="135"/>
      <c r="G731" s="135"/>
      <c r="H731" s="135"/>
      <c r="I731" s="135"/>
      <c r="J731" s="135"/>
      <c r="K731" s="135"/>
      <c r="L731" s="135"/>
      <c r="M731" s="135"/>
      <c r="N731" s="135"/>
    </row>
    <row r="732" spans="4:14" x14ac:dyDescent="0.3">
      <c r="D732" s="135"/>
      <c r="E732" s="135"/>
      <c r="F732" s="135"/>
      <c r="G732" s="135"/>
      <c r="H732" s="135"/>
      <c r="I732" s="135"/>
      <c r="J732" s="135"/>
      <c r="K732" s="135"/>
      <c r="L732" s="135"/>
      <c r="M732" s="135"/>
      <c r="N732" s="135"/>
    </row>
    <row r="733" spans="4:14" x14ac:dyDescent="0.3">
      <c r="D733" s="135"/>
      <c r="E733" s="135"/>
      <c r="F733" s="135"/>
      <c r="G733" s="135"/>
      <c r="H733" s="135"/>
      <c r="I733" s="135"/>
      <c r="J733" s="135"/>
      <c r="K733" s="135"/>
      <c r="L733" s="135"/>
      <c r="M733" s="135"/>
      <c r="N733" s="135"/>
    </row>
    <row r="734" spans="4:14" x14ac:dyDescent="0.3">
      <c r="D734" s="135"/>
      <c r="E734" s="135"/>
      <c r="F734" s="135"/>
      <c r="G734" s="135"/>
      <c r="H734" s="135"/>
      <c r="I734" s="135"/>
      <c r="J734" s="135"/>
      <c r="K734" s="135"/>
      <c r="L734" s="135"/>
      <c r="M734" s="135"/>
      <c r="N734" s="135"/>
    </row>
    <row r="735" spans="4:14" x14ac:dyDescent="0.3">
      <c r="D735" s="135"/>
      <c r="E735" s="135"/>
      <c r="F735" s="135"/>
      <c r="G735" s="135"/>
      <c r="H735" s="135"/>
      <c r="I735" s="135"/>
      <c r="J735" s="135"/>
      <c r="K735" s="135"/>
      <c r="L735" s="135"/>
      <c r="M735" s="135"/>
      <c r="N735" s="135"/>
    </row>
    <row r="736" spans="4:14" x14ac:dyDescent="0.3">
      <c r="D736" s="135"/>
      <c r="E736" s="135"/>
      <c r="F736" s="135"/>
      <c r="G736" s="135"/>
      <c r="H736" s="135"/>
      <c r="I736" s="135"/>
      <c r="J736" s="135"/>
      <c r="K736" s="135"/>
      <c r="L736" s="135"/>
      <c r="M736" s="135"/>
      <c r="N736" s="135"/>
    </row>
    <row r="737" spans="4:14" x14ac:dyDescent="0.3">
      <c r="D737" s="135"/>
      <c r="E737" s="135"/>
      <c r="F737" s="135"/>
      <c r="G737" s="135"/>
      <c r="H737" s="135"/>
      <c r="I737" s="135"/>
      <c r="J737" s="135"/>
      <c r="K737" s="135"/>
      <c r="L737" s="135"/>
      <c r="M737" s="135"/>
      <c r="N737" s="135"/>
    </row>
    <row r="738" spans="4:14" x14ac:dyDescent="0.3">
      <c r="D738" s="135"/>
      <c r="E738" s="135"/>
      <c r="F738" s="135"/>
      <c r="G738" s="135"/>
      <c r="H738" s="135"/>
      <c r="I738" s="135"/>
      <c r="J738" s="135"/>
      <c r="K738" s="135"/>
      <c r="L738" s="135"/>
      <c r="M738" s="135"/>
      <c r="N738" s="135"/>
    </row>
    <row r="739" spans="4:14" x14ac:dyDescent="0.3">
      <c r="D739" s="135"/>
      <c r="E739" s="135"/>
      <c r="F739" s="135"/>
      <c r="G739" s="135"/>
      <c r="H739" s="135"/>
      <c r="I739" s="135"/>
      <c r="J739" s="135"/>
      <c r="K739" s="135"/>
      <c r="L739" s="135"/>
      <c r="M739" s="135"/>
      <c r="N739" s="135"/>
    </row>
    <row r="740" spans="4:14" x14ac:dyDescent="0.3">
      <c r="D740" s="135"/>
      <c r="E740" s="135"/>
      <c r="F740" s="135"/>
      <c r="G740" s="135"/>
      <c r="H740" s="135"/>
      <c r="I740" s="135"/>
      <c r="J740" s="135"/>
      <c r="K740" s="135"/>
      <c r="L740" s="135"/>
      <c r="M740" s="135"/>
      <c r="N740" s="135"/>
    </row>
    <row r="741" spans="4:14" x14ac:dyDescent="0.3">
      <c r="D741" s="135"/>
      <c r="E741" s="135"/>
      <c r="F741" s="135"/>
      <c r="G741" s="135"/>
      <c r="H741" s="135"/>
      <c r="I741" s="135"/>
      <c r="J741" s="135"/>
      <c r="K741" s="135"/>
      <c r="L741" s="135"/>
      <c r="M741" s="135"/>
      <c r="N741" s="135"/>
    </row>
    <row r="742" spans="4:14" x14ac:dyDescent="0.3">
      <c r="D742" s="135"/>
      <c r="E742" s="135"/>
      <c r="F742" s="135"/>
      <c r="G742" s="135"/>
      <c r="H742" s="135"/>
      <c r="I742" s="135"/>
      <c r="J742" s="135"/>
      <c r="K742" s="135"/>
      <c r="L742" s="135"/>
      <c r="M742" s="135"/>
      <c r="N742" s="135"/>
    </row>
    <row r="743" spans="4:14" x14ac:dyDescent="0.3">
      <c r="D743" s="135"/>
      <c r="E743" s="135"/>
      <c r="F743" s="135"/>
      <c r="G743" s="135"/>
      <c r="H743" s="135"/>
      <c r="I743" s="135"/>
      <c r="J743" s="135"/>
      <c r="K743" s="135"/>
      <c r="L743" s="135"/>
      <c r="M743" s="135"/>
      <c r="N743" s="135"/>
    </row>
    <row r="744" spans="4:14" x14ac:dyDescent="0.3">
      <c r="D744" s="135"/>
      <c r="E744" s="135"/>
      <c r="F744" s="135"/>
      <c r="G744" s="135"/>
      <c r="H744" s="135"/>
      <c r="I744" s="135"/>
      <c r="J744" s="135"/>
      <c r="K744" s="135"/>
      <c r="L744" s="135"/>
      <c r="M744" s="135"/>
      <c r="N744" s="135"/>
    </row>
    <row r="745" spans="4:14" x14ac:dyDescent="0.3">
      <c r="D745" s="135"/>
      <c r="E745" s="135"/>
      <c r="F745" s="135"/>
      <c r="G745" s="135"/>
      <c r="H745" s="135"/>
      <c r="I745" s="135"/>
      <c r="J745" s="135"/>
      <c r="K745" s="135"/>
      <c r="L745" s="135"/>
      <c r="M745" s="135"/>
      <c r="N745" s="135"/>
    </row>
    <row r="746" spans="4:14" x14ac:dyDescent="0.3">
      <c r="D746" s="135"/>
      <c r="E746" s="135"/>
      <c r="F746" s="135"/>
      <c r="G746" s="135"/>
      <c r="H746" s="135"/>
      <c r="I746" s="135"/>
      <c r="J746" s="135"/>
      <c r="K746" s="135"/>
      <c r="L746" s="135"/>
      <c r="M746" s="135"/>
      <c r="N746" s="135"/>
    </row>
    <row r="747" spans="4:14" x14ac:dyDescent="0.3">
      <c r="D747" s="135"/>
      <c r="E747" s="135"/>
      <c r="F747" s="135"/>
      <c r="G747" s="135"/>
      <c r="H747" s="135"/>
      <c r="I747" s="135"/>
      <c r="J747" s="135"/>
      <c r="K747" s="135"/>
      <c r="L747" s="135"/>
      <c r="M747" s="135"/>
      <c r="N747" s="135"/>
    </row>
    <row r="748" spans="4:14" x14ac:dyDescent="0.3">
      <c r="D748" s="135"/>
      <c r="E748" s="135"/>
      <c r="F748" s="135"/>
      <c r="G748" s="135"/>
      <c r="H748" s="135"/>
      <c r="I748" s="135"/>
      <c r="J748" s="135"/>
      <c r="K748" s="135"/>
      <c r="L748" s="135"/>
      <c r="M748" s="135"/>
      <c r="N748" s="135"/>
    </row>
    <row r="749" spans="4:14" x14ac:dyDescent="0.3">
      <c r="D749" s="135"/>
      <c r="E749" s="135"/>
      <c r="F749" s="135"/>
      <c r="G749" s="135"/>
      <c r="H749" s="135"/>
      <c r="I749" s="135"/>
      <c r="J749" s="135"/>
      <c r="K749" s="135"/>
      <c r="L749" s="135"/>
      <c r="M749" s="135"/>
      <c r="N749" s="135"/>
    </row>
    <row r="750" spans="4:14" x14ac:dyDescent="0.3">
      <c r="D750" s="135"/>
      <c r="E750" s="135"/>
      <c r="F750" s="135"/>
      <c r="G750" s="135"/>
      <c r="H750" s="135"/>
      <c r="I750" s="135"/>
      <c r="J750" s="135"/>
      <c r="K750" s="135"/>
      <c r="L750" s="135"/>
      <c r="M750" s="135"/>
      <c r="N750" s="135"/>
    </row>
    <row r="751" spans="4:14" x14ac:dyDescent="0.3">
      <c r="D751" s="135"/>
      <c r="E751" s="135"/>
      <c r="F751" s="135"/>
      <c r="G751" s="135"/>
      <c r="H751" s="135"/>
      <c r="I751" s="135"/>
      <c r="J751" s="135"/>
      <c r="K751" s="135"/>
      <c r="L751" s="135"/>
      <c r="M751" s="135"/>
      <c r="N751" s="135"/>
    </row>
    <row r="752" spans="4:14" x14ac:dyDescent="0.3">
      <c r="D752" s="135"/>
      <c r="E752" s="135"/>
      <c r="F752" s="135"/>
      <c r="G752" s="135"/>
      <c r="H752" s="135"/>
      <c r="I752" s="135"/>
      <c r="J752" s="135"/>
      <c r="K752" s="135"/>
      <c r="L752" s="135"/>
      <c r="M752" s="135"/>
      <c r="N752" s="135"/>
    </row>
    <row r="753" spans="4:14" x14ac:dyDescent="0.3">
      <c r="D753" s="135"/>
      <c r="E753" s="135"/>
      <c r="F753" s="135"/>
      <c r="G753" s="135"/>
      <c r="H753" s="135"/>
      <c r="I753" s="135"/>
      <c r="J753" s="135"/>
      <c r="K753" s="135"/>
      <c r="L753" s="135"/>
      <c r="M753" s="135"/>
      <c r="N753" s="135"/>
    </row>
    <row r="754" spans="4:14" x14ac:dyDescent="0.3">
      <c r="D754" s="135"/>
      <c r="E754" s="135"/>
      <c r="F754" s="135"/>
      <c r="G754" s="135"/>
      <c r="H754" s="135"/>
      <c r="I754" s="135"/>
      <c r="J754" s="135"/>
      <c r="K754" s="135"/>
      <c r="L754" s="135"/>
      <c r="M754" s="135"/>
      <c r="N754" s="135"/>
    </row>
    <row r="755" spans="4:14" x14ac:dyDescent="0.3">
      <c r="D755" s="135"/>
      <c r="E755" s="135"/>
      <c r="F755" s="135"/>
      <c r="G755" s="135"/>
      <c r="H755" s="135"/>
      <c r="I755" s="135"/>
      <c r="J755" s="135"/>
      <c r="K755" s="135"/>
      <c r="L755" s="135"/>
      <c r="M755" s="135"/>
      <c r="N755" s="135"/>
    </row>
    <row r="756" spans="4:14" x14ac:dyDescent="0.3">
      <c r="D756" s="135"/>
      <c r="E756" s="135"/>
      <c r="F756" s="135"/>
      <c r="G756" s="135"/>
      <c r="H756" s="135"/>
      <c r="I756" s="135"/>
      <c r="J756" s="135"/>
      <c r="K756" s="135"/>
      <c r="L756" s="135"/>
      <c r="M756" s="135"/>
      <c r="N756" s="135"/>
    </row>
    <row r="757" spans="4:14" x14ac:dyDescent="0.3">
      <c r="D757" s="135"/>
      <c r="E757" s="135"/>
      <c r="F757" s="135"/>
      <c r="G757" s="135"/>
      <c r="H757" s="135"/>
      <c r="I757" s="135"/>
      <c r="J757" s="135"/>
      <c r="K757" s="135"/>
      <c r="L757" s="135"/>
      <c r="M757" s="135"/>
      <c r="N757" s="135"/>
    </row>
    <row r="758" spans="4:14" x14ac:dyDescent="0.3">
      <c r="D758" s="135"/>
      <c r="E758" s="135"/>
      <c r="F758" s="135"/>
      <c r="G758" s="135"/>
      <c r="H758" s="135"/>
      <c r="I758" s="135"/>
      <c r="J758" s="135"/>
      <c r="K758" s="135"/>
      <c r="L758" s="135"/>
      <c r="M758" s="135"/>
      <c r="N758" s="135"/>
    </row>
    <row r="759" spans="4:14" x14ac:dyDescent="0.3">
      <c r="D759" s="135"/>
      <c r="E759" s="135"/>
      <c r="F759" s="135"/>
      <c r="G759" s="135"/>
      <c r="H759" s="135"/>
      <c r="I759" s="135"/>
      <c r="J759" s="135"/>
      <c r="K759" s="135"/>
      <c r="L759" s="135"/>
      <c r="M759" s="135"/>
      <c r="N759" s="135"/>
    </row>
    <row r="760" spans="4:14" x14ac:dyDescent="0.3">
      <c r="D760" s="135"/>
      <c r="E760" s="135"/>
      <c r="F760" s="135"/>
      <c r="G760" s="135"/>
      <c r="H760" s="135"/>
      <c r="I760" s="135"/>
      <c r="J760" s="135"/>
      <c r="K760" s="135"/>
      <c r="L760" s="135"/>
      <c r="M760" s="135"/>
      <c r="N760" s="135"/>
    </row>
    <row r="761" spans="4:14" x14ac:dyDescent="0.3">
      <c r="D761" s="135"/>
      <c r="E761" s="135"/>
      <c r="F761" s="135"/>
      <c r="G761" s="135"/>
      <c r="H761" s="135"/>
      <c r="I761" s="135"/>
      <c r="J761" s="135"/>
      <c r="K761" s="135"/>
      <c r="L761" s="135"/>
      <c r="M761" s="135"/>
      <c r="N761" s="135"/>
    </row>
    <row r="762" spans="4:14" x14ac:dyDescent="0.3">
      <c r="D762" s="135"/>
      <c r="E762" s="135"/>
      <c r="F762" s="135"/>
      <c r="G762" s="135"/>
      <c r="H762" s="135"/>
      <c r="I762" s="135"/>
      <c r="J762" s="135"/>
      <c r="K762" s="135"/>
      <c r="L762" s="135"/>
      <c r="M762" s="135"/>
      <c r="N762" s="135"/>
    </row>
    <row r="763" spans="4:14" x14ac:dyDescent="0.3">
      <c r="D763" s="135"/>
      <c r="E763" s="135"/>
      <c r="F763" s="135"/>
      <c r="G763" s="135"/>
      <c r="H763" s="135"/>
      <c r="I763" s="135"/>
      <c r="J763" s="135"/>
      <c r="K763" s="135"/>
      <c r="L763" s="135"/>
      <c r="M763" s="135"/>
      <c r="N763" s="135"/>
    </row>
    <row r="764" spans="4:14" x14ac:dyDescent="0.3">
      <c r="D764" s="135"/>
      <c r="E764" s="135"/>
      <c r="F764" s="135"/>
      <c r="G764" s="135"/>
      <c r="H764" s="135"/>
      <c r="I764" s="135"/>
      <c r="J764" s="135"/>
      <c r="K764" s="135"/>
      <c r="L764" s="135"/>
      <c r="M764" s="135"/>
      <c r="N764" s="135"/>
    </row>
    <row r="765" spans="4:14" x14ac:dyDescent="0.3">
      <c r="D765" s="135"/>
      <c r="E765" s="135"/>
      <c r="F765" s="135"/>
      <c r="G765" s="135"/>
      <c r="H765" s="135"/>
      <c r="I765" s="135"/>
      <c r="J765" s="135"/>
      <c r="K765" s="135"/>
      <c r="L765" s="135"/>
      <c r="M765" s="135"/>
      <c r="N765" s="135"/>
    </row>
    <row r="766" spans="4:14" x14ac:dyDescent="0.3">
      <c r="D766" s="135"/>
      <c r="E766" s="135"/>
      <c r="F766" s="135"/>
      <c r="G766" s="135"/>
      <c r="H766" s="135"/>
      <c r="I766" s="135"/>
      <c r="J766" s="135"/>
      <c r="K766" s="135"/>
      <c r="L766" s="135"/>
      <c r="M766" s="135"/>
      <c r="N766" s="135"/>
    </row>
    <row r="767" spans="4:14" x14ac:dyDescent="0.3">
      <c r="D767" s="135"/>
      <c r="E767" s="135"/>
      <c r="F767" s="135"/>
      <c r="G767" s="135"/>
      <c r="H767" s="135"/>
      <c r="I767" s="135"/>
      <c r="J767" s="135"/>
      <c r="K767" s="135"/>
      <c r="L767" s="135"/>
      <c r="M767" s="135"/>
      <c r="N767" s="135"/>
    </row>
    <row r="768" spans="4:14" x14ac:dyDescent="0.3">
      <c r="D768" s="135"/>
      <c r="E768" s="135"/>
      <c r="F768" s="135"/>
      <c r="G768" s="135"/>
      <c r="H768" s="135"/>
      <c r="I768" s="135"/>
      <c r="J768" s="135"/>
      <c r="K768" s="135"/>
      <c r="L768" s="135"/>
      <c r="M768" s="135"/>
      <c r="N768" s="135"/>
    </row>
    <row r="769" spans="4:14" x14ac:dyDescent="0.3">
      <c r="D769" s="135"/>
      <c r="E769" s="135"/>
      <c r="F769" s="135"/>
      <c r="G769" s="135"/>
      <c r="H769" s="135"/>
      <c r="I769" s="135"/>
      <c r="J769" s="135"/>
      <c r="K769" s="135"/>
      <c r="L769" s="135"/>
      <c r="M769" s="135"/>
      <c r="N769" s="135"/>
    </row>
    <row r="770" spans="4:14" x14ac:dyDescent="0.3">
      <c r="D770" s="135"/>
      <c r="E770" s="135"/>
      <c r="F770" s="135"/>
      <c r="G770" s="135"/>
      <c r="H770" s="135"/>
      <c r="I770" s="135"/>
      <c r="J770" s="135"/>
      <c r="K770" s="135"/>
      <c r="L770" s="135"/>
      <c r="M770" s="135"/>
      <c r="N770" s="135"/>
    </row>
    <row r="771" spans="4:14" x14ac:dyDescent="0.3">
      <c r="D771" s="135"/>
      <c r="E771" s="135"/>
      <c r="F771" s="135"/>
      <c r="G771" s="135"/>
      <c r="H771" s="135"/>
      <c r="I771" s="135"/>
      <c r="J771" s="135"/>
      <c r="K771" s="135"/>
      <c r="L771" s="135"/>
      <c r="M771" s="135"/>
      <c r="N771" s="135"/>
    </row>
    <row r="772" spans="4:14" x14ac:dyDescent="0.3">
      <c r="D772" s="135"/>
      <c r="E772" s="135"/>
      <c r="F772" s="135"/>
      <c r="G772" s="135"/>
      <c r="H772" s="135"/>
      <c r="I772" s="135"/>
      <c r="J772" s="135"/>
      <c r="K772" s="135"/>
      <c r="L772" s="135"/>
      <c r="M772" s="135"/>
      <c r="N772" s="135"/>
    </row>
    <row r="773" spans="4:14" x14ac:dyDescent="0.3">
      <c r="D773" s="135"/>
      <c r="E773" s="135"/>
      <c r="F773" s="135"/>
      <c r="G773" s="135"/>
      <c r="H773" s="135"/>
      <c r="I773" s="135"/>
      <c r="J773" s="135"/>
      <c r="K773" s="135"/>
      <c r="L773" s="135"/>
      <c r="M773" s="135"/>
      <c r="N773" s="135"/>
    </row>
    <row r="774" spans="4:14" x14ac:dyDescent="0.3">
      <c r="D774" s="135"/>
      <c r="E774" s="135"/>
      <c r="F774" s="135"/>
      <c r="G774" s="135"/>
      <c r="H774" s="135"/>
      <c r="I774" s="135"/>
      <c r="J774" s="135"/>
      <c r="K774" s="135"/>
      <c r="L774" s="135"/>
      <c r="M774" s="135"/>
      <c r="N774" s="135"/>
    </row>
    <row r="775" spans="4:14" x14ac:dyDescent="0.3">
      <c r="D775" s="135"/>
      <c r="E775" s="135"/>
      <c r="F775" s="135"/>
      <c r="G775" s="135"/>
      <c r="H775" s="135"/>
      <c r="I775" s="135"/>
      <c r="J775" s="135"/>
      <c r="K775" s="135"/>
      <c r="L775" s="135"/>
      <c r="M775" s="135"/>
      <c r="N775" s="135"/>
    </row>
    <row r="776" spans="4:14" x14ac:dyDescent="0.3">
      <c r="D776" s="135"/>
      <c r="E776" s="135"/>
      <c r="F776" s="135"/>
      <c r="G776" s="135"/>
      <c r="H776" s="135"/>
      <c r="I776" s="135"/>
      <c r="J776" s="135"/>
      <c r="K776" s="135"/>
      <c r="L776" s="135"/>
      <c r="M776" s="135"/>
      <c r="N776" s="135"/>
    </row>
    <row r="777" spans="4:14" x14ac:dyDescent="0.3">
      <c r="D777" s="135"/>
      <c r="E777" s="135"/>
      <c r="F777" s="135"/>
      <c r="G777" s="135"/>
      <c r="H777" s="135"/>
      <c r="I777" s="135"/>
      <c r="J777" s="135"/>
      <c r="K777" s="135"/>
      <c r="L777" s="135"/>
      <c r="M777" s="135"/>
      <c r="N777" s="135"/>
    </row>
    <row r="778" spans="4:14" x14ac:dyDescent="0.3">
      <c r="D778" s="135"/>
      <c r="E778" s="135"/>
      <c r="F778" s="135"/>
      <c r="G778" s="135"/>
      <c r="H778" s="135"/>
      <c r="I778" s="135"/>
      <c r="J778" s="135"/>
      <c r="K778" s="135"/>
      <c r="L778" s="135"/>
      <c r="M778" s="135"/>
      <c r="N778" s="135"/>
    </row>
    <row r="779" spans="4:14" x14ac:dyDescent="0.3">
      <c r="D779" s="135"/>
      <c r="E779" s="135"/>
      <c r="F779" s="135"/>
      <c r="G779" s="135"/>
      <c r="H779" s="135"/>
      <c r="I779" s="135"/>
      <c r="J779" s="135"/>
      <c r="K779" s="135"/>
      <c r="L779" s="135"/>
      <c r="M779" s="135"/>
      <c r="N779" s="135"/>
    </row>
    <row r="780" spans="4:14" x14ac:dyDescent="0.3">
      <c r="D780" s="135"/>
      <c r="E780" s="135"/>
      <c r="F780" s="135"/>
      <c r="G780" s="135"/>
      <c r="H780" s="135"/>
      <c r="I780" s="135"/>
      <c r="J780" s="135"/>
      <c r="K780" s="135"/>
      <c r="L780" s="135"/>
      <c r="M780" s="135"/>
      <c r="N780" s="135"/>
    </row>
    <row r="781" spans="4:14" x14ac:dyDescent="0.3">
      <c r="D781" s="135"/>
      <c r="E781" s="135"/>
      <c r="F781" s="135"/>
      <c r="G781" s="135"/>
      <c r="H781" s="135"/>
      <c r="I781" s="135"/>
      <c r="J781" s="135"/>
      <c r="K781" s="135"/>
      <c r="L781" s="135"/>
      <c r="M781" s="135"/>
      <c r="N781" s="135"/>
    </row>
    <row r="782" spans="4:14" x14ac:dyDescent="0.3">
      <c r="D782" s="135"/>
      <c r="E782" s="135"/>
      <c r="F782" s="135"/>
      <c r="G782" s="135"/>
      <c r="H782" s="135"/>
      <c r="I782" s="135"/>
      <c r="J782" s="135"/>
      <c r="K782" s="135"/>
      <c r="L782" s="135"/>
      <c r="M782" s="135"/>
      <c r="N782" s="135"/>
    </row>
    <row r="783" spans="4:14" x14ac:dyDescent="0.3">
      <c r="D783" s="135"/>
      <c r="E783" s="135"/>
      <c r="F783" s="135"/>
      <c r="G783" s="135"/>
      <c r="H783" s="135"/>
      <c r="I783" s="135"/>
      <c r="J783" s="135"/>
      <c r="K783" s="135"/>
      <c r="L783" s="135"/>
      <c r="M783" s="135"/>
      <c r="N783" s="135"/>
    </row>
    <row r="784" spans="4:14" x14ac:dyDescent="0.3">
      <c r="D784" s="135"/>
      <c r="E784" s="135"/>
      <c r="F784" s="135"/>
      <c r="G784" s="135"/>
      <c r="H784" s="135"/>
      <c r="I784" s="135"/>
      <c r="J784" s="135"/>
      <c r="K784" s="135"/>
      <c r="L784" s="135"/>
      <c r="M784" s="135"/>
      <c r="N784" s="135"/>
    </row>
    <row r="785" spans="4:14" x14ac:dyDescent="0.3">
      <c r="D785" s="135"/>
      <c r="E785" s="135"/>
      <c r="F785" s="135"/>
      <c r="G785" s="135"/>
      <c r="H785" s="135"/>
      <c r="I785" s="135"/>
      <c r="J785" s="135"/>
      <c r="K785" s="135"/>
      <c r="L785" s="135"/>
      <c r="M785" s="135"/>
      <c r="N785" s="135"/>
    </row>
    <row r="786" spans="4:14" x14ac:dyDescent="0.3">
      <c r="D786" s="135"/>
      <c r="E786" s="135"/>
      <c r="F786" s="135"/>
      <c r="G786" s="135"/>
      <c r="H786" s="135"/>
      <c r="I786" s="135"/>
      <c r="J786" s="135"/>
      <c r="K786" s="135"/>
      <c r="L786" s="135"/>
      <c r="M786" s="135"/>
      <c r="N786" s="135"/>
    </row>
    <row r="787" spans="4:14" x14ac:dyDescent="0.3">
      <c r="D787" s="135"/>
      <c r="E787" s="135"/>
      <c r="F787" s="135"/>
      <c r="G787" s="135"/>
      <c r="H787" s="135"/>
      <c r="I787" s="135"/>
      <c r="J787" s="135"/>
      <c r="K787" s="135"/>
      <c r="L787" s="135"/>
      <c r="M787" s="135"/>
      <c r="N787" s="135"/>
    </row>
    <row r="788" spans="4:14" x14ac:dyDescent="0.3">
      <c r="D788" s="135"/>
      <c r="E788" s="135"/>
      <c r="F788" s="135"/>
      <c r="G788" s="135"/>
      <c r="H788" s="135"/>
      <c r="I788" s="135"/>
      <c r="J788" s="135"/>
      <c r="K788" s="135"/>
      <c r="L788" s="135"/>
      <c r="M788" s="135"/>
      <c r="N788" s="135"/>
    </row>
    <row r="789" spans="4:14" x14ac:dyDescent="0.3">
      <c r="D789" s="135"/>
      <c r="E789" s="135"/>
      <c r="F789" s="135"/>
      <c r="G789" s="135"/>
      <c r="H789" s="135"/>
      <c r="I789" s="135"/>
      <c r="J789" s="135"/>
      <c r="K789" s="135"/>
      <c r="L789" s="135"/>
      <c r="M789" s="135"/>
      <c r="N789" s="135"/>
    </row>
    <row r="790" spans="4:14" x14ac:dyDescent="0.3">
      <c r="D790" s="135"/>
      <c r="E790" s="135"/>
      <c r="F790" s="135"/>
      <c r="G790" s="135"/>
      <c r="H790" s="135"/>
      <c r="I790" s="135"/>
      <c r="J790" s="135"/>
      <c r="K790" s="135"/>
      <c r="L790" s="135"/>
      <c r="M790" s="135"/>
      <c r="N790" s="135"/>
    </row>
    <row r="791" spans="4:14" x14ac:dyDescent="0.3">
      <c r="D791" s="135"/>
      <c r="E791" s="135"/>
      <c r="F791" s="135"/>
      <c r="G791" s="135"/>
      <c r="H791" s="135"/>
      <c r="I791" s="135"/>
      <c r="J791" s="135"/>
      <c r="K791" s="135"/>
      <c r="L791" s="135"/>
      <c r="M791" s="135"/>
      <c r="N791" s="135"/>
    </row>
    <row r="792" spans="4:14" x14ac:dyDescent="0.3">
      <c r="D792" s="135"/>
      <c r="E792" s="135"/>
      <c r="F792" s="135"/>
      <c r="G792" s="135"/>
      <c r="H792" s="135"/>
      <c r="I792" s="135"/>
      <c r="J792" s="135"/>
      <c r="K792" s="135"/>
      <c r="L792" s="135"/>
      <c r="M792" s="135"/>
      <c r="N792" s="135"/>
    </row>
    <row r="793" spans="4:14" x14ac:dyDescent="0.3">
      <c r="D793" s="135"/>
      <c r="E793" s="135"/>
      <c r="F793" s="135"/>
      <c r="G793" s="135"/>
      <c r="H793" s="135"/>
      <c r="I793" s="135"/>
      <c r="J793" s="135"/>
      <c r="K793" s="135"/>
      <c r="L793" s="135"/>
      <c r="M793" s="135"/>
      <c r="N793" s="135"/>
    </row>
    <row r="794" spans="4:14" x14ac:dyDescent="0.3">
      <c r="D794" s="135"/>
      <c r="E794" s="135"/>
      <c r="F794" s="135"/>
      <c r="G794" s="135"/>
      <c r="H794" s="135"/>
      <c r="I794" s="135"/>
      <c r="J794" s="135"/>
      <c r="K794" s="135"/>
      <c r="L794" s="135"/>
      <c r="M794" s="135"/>
      <c r="N794" s="135"/>
    </row>
    <row r="795" spans="4:14" x14ac:dyDescent="0.3">
      <c r="D795" s="135"/>
      <c r="E795" s="135"/>
      <c r="F795" s="135"/>
      <c r="G795" s="135"/>
      <c r="H795" s="135"/>
      <c r="I795" s="135"/>
      <c r="J795" s="135"/>
      <c r="K795" s="135"/>
      <c r="L795" s="135"/>
      <c r="M795" s="135"/>
      <c r="N795" s="135"/>
    </row>
    <row r="796" spans="4:14" x14ac:dyDescent="0.3">
      <c r="D796" s="135"/>
      <c r="E796" s="135"/>
      <c r="F796" s="135"/>
      <c r="G796" s="135"/>
      <c r="H796" s="135"/>
      <c r="I796" s="135"/>
      <c r="J796" s="135"/>
      <c r="K796" s="135"/>
      <c r="L796" s="135"/>
      <c r="M796" s="135"/>
      <c r="N796" s="135"/>
    </row>
    <row r="797" spans="4:14" x14ac:dyDescent="0.3">
      <c r="D797" s="135"/>
      <c r="E797" s="135"/>
      <c r="F797" s="135"/>
      <c r="G797" s="135"/>
      <c r="H797" s="135"/>
      <c r="I797" s="135"/>
      <c r="J797" s="135"/>
      <c r="K797" s="135"/>
      <c r="L797" s="135"/>
      <c r="M797" s="135"/>
      <c r="N797" s="135"/>
    </row>
    <row r="798" spans="4:14" x14ac:dyDescent="0.3">
      <c r="D798" s="135"/>
      <c r="E798" s="135"/>
      <c r="F798" s="135"/>
      <c r="G798" s="135"/>
      <c r="H798" s="135"/>
      <c r="I798" s="135"/>
      <c r="J798" s="135"/>
      <c r="K798" s="135"/>
      <c r="L798" s="135"/>
      <c r="M798" s="135"/>
      <c r="N798" s="135"/>
    </row>
    <row r="799" spans="4:14" x14ac:dyDescent="0.3">
      <c r="D799" s="135"/>
      <c r="E799" s="135"/>
      <c r="F799" s="135"/>
      <c r="G799" s="135"/>
      <c r="H799" s="135"/>
      <c r="I799" s="135"/>
      <c r="J799" s="135"/>
      <c r="K799" s="135"/>
      <c r="L799" s="135"/>
      <c r="M799" s="135"/>
      <c r="N799" s="135"/>
    </row>
    <row r="800" spans="4:14" x14ac:dyDescent="0.3">
      <c r="D800" s="135"/>
      <c r="E800" s="135"/>
      <c r="F800" s="135"/>
      <c r="G800" s="135"/>
      <c r="H800" s="135"/>
      <c r="I800" s="135"/>
      <c r="J800" s="135"/>
      <c r="K800" s="135"/>
      <c r="L800" s="135"/>
      <c r="M800" s="135"/>
      <c r="N800" s="135"/>
    </row>
    <row r="801" spans="4:14" x14ac:dyDescent="0.3">
      <c r="D801" s="135"/>
      <c r="E801" s="135"/>
      <c r="F801" s="135"/>
      <c r="G801" s="135"/>
      <c r="H801" s="135"/>
      <c r="I801" s="135"/>
      <c r="J801" s="135"/>
      <c r="K801" s="135"/>
      <c r="L801" s="135"/>
      <c r="M801" s="135"/>
      <c r="N801" s="135"/>
    </row>
    <row r="802" spans="4:14" x14ac:dyDescent="0.3">
      <c r="D802" s="135"/>
      <c r="E802" s="135"/>
      <c r="F802" s="135"/>
      <c r="G802" s="135"/>
      <c r="H802" s="135"/>
      <c r="I802" s="135"/>
      <c r="J802" s="135"/>
      <c r="K802" s="135"/>
      <c r="L802" s="135"/>
      <c r="M802" s="135"/>
      <c r="N802" s="135"/>
    </row>
    <row r="803" spans="4:14" x14ac:dyDescent="0.3">
      <c r="D803" s="135"/>
      <c r="E803" s="135"/>
      <c r="F803" s="135"/>
      <c r="G803" s="135"/>
      <c r="H803" s="135"/>
      <c r="I803" s="135"/>
      <c r="J803" s="135"/>
      <c r="K803" s="135"/>
      <c r="L803" s="135"/>
      <c r="M803" s="135"/>
      <c r="N803" s="135"/>
    </row>
    <row r="804" spans="4:14" x14ac:dyDescent="0.3">
      <c r="D804" s="135"/>
      <c r="E804" s="135"/>
      <c r="F804" s="135"/>
      <c r="G804" s="135"/>
      <c r="H804" s="135"/>
      <c r="I804" s="135"/>
      <c r="J804" s="135"/>
      <c r="K804" s="135"/>
      <c r="L804" s="135"/>
      <c r="M804" s="135"/>
      <c r="N804" s="135"/>
    </row>
    <row r="805" spans="4:14" x14ac:dyDescent="0.3">
      <c r="D805" s="135"/>
      <c r="E805" s="135"/>
      <c r="F805" s="135"/>
      <c r="G805" s="135"/>
      <c r="H805" s="135"/>
      <c r="I805" s="135"/>
      <c r="J805" s="135"/>
      <c r="K805" s="135"/>
      <c r="L805" s="135"/>
      <c r="M805" s="135"/>
      <c r="N805" s="135"/>
    </row>
    <row r="806" spans="4:14" x14ac:dyDescent="0.3">
      <c r="D806" s="135"/>
      <c r="E806" s="135"/>
      <c r="F806" s="135"/>
      <c r="G806" s="135"/>
      <c r="H806" s="135"/>
      <c r="I806" s="135"/>
      <c r="J806" s="135"/>
      <c r="K806" s="135"/>
      <c r="L806" s="135"/>
      <c r="M806" s="135"/>
      <c r="N806" s="135"/>
    </row>
    <row r="807" spans="4:14" x14ac:dyDescent="0.3">
      <c r="D807" s="135"/>
      <c r="E807" s="135"/>
      <c r="F807" s="135"/>
      <c r="G807" s="135"/>
      <c r="H807" s="135"/>
      <c r="I807" s="135"/>
      <c r="J807" s="135"/>
      <c r="K807" s="135"/>
      <c r="L807" s="135"/>
      <c r="M807" s="135"/>
      <c r="N807" s="135"/>
    </row>
    <row r="808" spans="4:14" x14ac:dyDescent="0.3">
      <c r="D808" s="135"/>
      <c r="E808" s="135"/>
      <c r="F808" s="135"/>
      <c r="G808" s="135"/>
      <c r="H808" s="135"/>
      <c r="I808" s="135"/>
      <c r="J808" s="135"/>
      <c r="K808" s="135"/>
      <c r="L808" s="135"/>
      <c r="M808" s="135"/>
      <c r="N808" s="135"/>
    </row>
    <row r="809" spans="4:14" x14ac:dyDescent="0.3">
      <c r="D809" s="135"/>
      <c r="E809" s="135"/>
      <c r="F809" s="135"/>
      <c r="G809" s="135"/>
      <c r="H809" s="135"/>
      <c r="I809" s="135"/>
      <c r="J809" s="135"/>
      <c r="K809" s="135"/>
      <c r="L809" s="135"/>
      <c r="M809" s="135"/>
      <c r="N809" s="135"/>
    </row>
    <row r="810" spans="4:14" x14ac:dyDescent="0.3">
      <c r="D810" s="135"/>
      <c r="E810" s="135"/>
      <c r="F810" s="135"/>
      <c r="G810" s="135"/>
      <c r="H810" s="135"/>
      <c r="I810" s="135"/>
      <c r="J810" s="135"/>
      <c r="K810" s="135"/>
      <c r="L810" s="135"/>
      <c r="M810" s="135"/>
      <c r="N810" s="135"/>
    </row>
    <row r="811" spans="4:14" x14ac:dyDescent="0.3">
      <c r="D811" s="135"/>
      <c r="E811" s="135"/>
      <c r="F811" s="135"/>
      <c r="G811" s="135"/>
      <c r="H811" s="135"/>
      <c r="I811" s="135"/>
      <c r="J811" s="135"/>
      <c r="K811" s="135"/>
      <c r="L811" s="135"/>
      <c r="M811" s="135"/>
      <c r="N811" s="135"/>
    </row>
    <row r="812" spans="4:14" x14ac:dyDescent="0.3">
      <c r="D812" s="135"/>
      <c r="E812" s="135"/>
      <c r="F812" s="135"/>
      <c r="G812" s="135"/>
      <c r="H812" s="135"/>
      <c r="I812" s="135"/>
      <c r="J812" s="135"/>
      <c r="K812" s="135"/>
      <c r="L812" s="135"/>
      <c r="M812" s="135"/>
      <c r="N812" s="135"/>
    </row>
    <row r="813" spans="4:14" x14ac:dyDescent="0.3">
      <c r="D813" s="135"/>
      <c r="E813" s="135"/>
      <c r="F813" s="135"/>
      <c r="G813" s="135"/>
      <c r="H813" s="135"/>
      <c r="I813" s="135"/>
      <c r="J813" s="135"/>
      <c r="K813" s="135"/>
      <c r="L813" s="135"/>
      <c r="M813" s="135"/>
      <c r="N813" s="135"/>
    </row>
    <row r="814" spans="4:14" x14ac:dyDescent="0.3">
      <c r="D814" s="135"/>
      <c r="E814" s="135"/>
      <c r="F814" s="135"/>
      <c r="G814" s="135"/>
      <c r="H814" s="135"/>
      <c r="I814" s="135"/>
      <c r="J814" s="135"/>
      <c r="K814" s="135"/>
      <c r="L814" s="135"/>
      <c r="M814" s="135"/>
      <c r="N814" s="135"/>
    </row>
    <row r="815" spans="4:14" x14ac:dyDescent="0.3">
      <c r="D815" s="135"/>
      <c r="E815" s="135"/>
      <c r="F815" s="135"/>
      <c r="G815" s="135"/>
      <c r="H815" s="135"/>
      <c r="I815" s="135"/>
      <c r="J815" s="135"/>
      <c r="K815" s="135"/>
      <c r="L815" s="135"/>
      <c r="M815" s="135"/>
      <c r="N815" s="135"/>
    </row>
    <row r="816" spans="4:14" x14ac:dyDescent="0.3">
      <c r="D816" s="135"/>
      <c r="E816" s="135"/>
      <c r="F816" s="135"/>
      <c r="G816" s="135"/>
      <c r="H816" s="135"/>
      <c r="I816" s="135"/>
      <c r="J816" s="135"/>
      <c r="K816" s="135"/>
      <c r="L816" s="135"/>
      <c r="M816" s="135"/>
      <c r="N816" s="135"/>
    </row>
    <row r="817" spans="4:14" x14ac:dyDescent="0.3">
      <c r="D817" s="135"/>
      <c r="E817" s="135"/>
      <c r="F817" s="135"/>
      <c r="G817" s="135"/>
      <c r="H817" s="135"/>
      <c r="I817" s="135"/>
      <c r="J817" s="135"/>
      <c r="K817" s="135"/>
      <c r="L817" s="135"/>
      <c r="M817" s="135"/>
      <c r="N817" s="135"/>
    </row>
    <row r="818" spans="4:14" x14ac:dyDescent="0.3">
      <c r="D818" s="135"/>
      <c r="E818" s="135"/>
      <c r="F818" s="135"/>
      <c r="G818" s="135"/>
      <c r="H818" s="135"/>
      <c r="I818" s="135"/>
      <c r="J818" s="135"/>
      <c r="K818" s="135"/>
      <c r="L818" s="135"/>
      <c r="M818" s="135"/>
      <c r="N818" s="135"/>
    </row>
    <row r="819" spans="4:14" x14ac:dyDescent="0.3">
      <c r="D819" s="135"/>
      <c r="E819" s="135"/>
      <c r="F819" s="135"/>
      <c r="G819" s="135"/>
      <c r="H819" s="135"/>
      <c r="I819" s="135"/>
      <c r="J819" s="135"/>
      <c r="K819" s="135"/>
      <c r="L819" s="135"/>
      <c r="M819" s="135"/>
      <c r="N819" s="135"/>
    </row>
    <row r="820" spans="4:14" x14ac:dyDescent="0.3">
      <c r="D820" s="135"/>
      <c r="E820" s="135"/>
      <c r="F820" s="135"/>
      <c r="G820" s="135"/>
      <c r="H820" s="135"/>
      <c r="I820" s="135"/>
      <c r="J820" s="135"/>
      <c r="K820" s="135"/>
      <c r="L820" s="135"/>
      <c r="M820" s="135"/>
      <c r="N820" s="135"/>
    </row>
    <row r="821" spans="4:14" x14ac:dyDescent="0.3">
      <c r="D821" s="135"/>
      <c r="E821" s="135"/>
      <c r="F821" s="135"/>
      <c r="G821" s="135"/>
      <c r="H821" s="135"/>
      <c r="I821" s="135"/>
      <c r="J821" s="135"/>
      <c r="K821" s="135"/>
      <c r="L821" s="135"/>
      <c r="M821" s="135"/>
      <c r="N821" s="135"/>
    </row>
    <row r="822" spans="4:14" x14ac:dyDescent="0.3">
      <c r="D822" s="135"/>
      <c r="E822" s="135"/>
      <c r="F822" s="135"/>
      <c r="G822" s="135"/>
      <c r="H822" s="135"/>
      <c r="I822" s="135"/>
      <c r="J822" s="135"/>
      <c r="K822" s="135"/>
      <c r="L822" s="135"/>
      <c r="M822" s="135"/>
      <c r="N822" s="135"/>
    </row>
    <row r="823" spans="4:14" x14ac:dyDescent="0.3">
      <c r="D823" s="135"/>
      <c r="E823" s="135"/>
      <c r="F823" s="135"/>
      <c r="G823" s="135"/>
      <c r="H823" s="135"/>
      <c r="I823" s="135"/>
      <c r="J823" s="135"/>
      <c r="K823" s="135"/>
      <c r="L823" s="135"/>
      <c r="M823" s="135"/>
      <c r="N823" s="135"/>
    </row>
    <row r="824" spans="4:14" x14ac:dyDescent="0.3">
      <c r="D824" s="135"/>
      <c r="E824" s="135"/>
      <c r="F824" s="135"/>
      <c r="G824" s="135"/>
      <c r="H824" s="135"/>
      <c r="I824" s="135"/>
      <c r="J824" s="135"/>
      <c r="K824" s="135"/>
      <c r="L824" s="135"/>
      <c r="M824" s="135"/>
      <c r="N824" s="135"/>
    </row>
    <row r="825" spans="4:14" x14ac:dyDescent="0.3">
      <c r="D825" s="135"/>
      <c r="E825" s="135"/>
      <c r="F825" s="135"/>
      <c r="G825" s="135"/>
      <c r="H825" s="135"/>
      <c r="I825" s="135"/>
      <c r="J825" s="135"/>
      <c r="K825" s="135"/>
      <c r="L825" s="135"/>
      <c r="M825" s="135"/>
      <c r="N825" s="135"/>
    </row>
    <row r="826" spans="4:14" x14ac:dyDescent="0.3">
      <c r="D826" s="135"/>
      <c r="E826" s="135"/>
      <c r="F826" s="135"/>
      <c r="G826" s="135"/>
      <c r="H826" s="135"/>
      <c r="I826" s="135"/>
      <c r="J826" s="135"/>
      <c r="K826" s="135"/>
      <c r="L826" s="135"/>
      <c r="M826" s="135"/>
      <c r="N826" s="135"/>
    </row>
    <row r="827" spans="4:14" x14ac:dyDescent="0.3">
      <c r="D827" s="135"/>
      <c r="E827" s="135"/>
      <c r="F827" s="135"/>
      <c r="G827" s="135"/>
      <c r="H827" s="135"/>
      <c r="I827" s="135"/>
      <c r="J827" s="135"/>
      <c r="K827" s="135"/>
      <c r="L827" s="135"/>
      <c r="M827" s="135"/>
      <c r="N827" s="135"/>
    </row>
    <row r="828" spans="4:14" x14ac:dyDescent="0.3">
      <c r="D828" s="135"/>
      <c r="E828" s="135"/>
      <c r="F828" s="135"/>
      <c r="G828" s="135"/>
      <c r="H828" s="135"/>
      <c r="I828" s="135"/>
      <c r="J828" s="135"/>
      <c r="K828" s="135"/>
      <c r="L828" s="135"/>
      <c r="M828" s="135"/>
      <c r="N828" s="135"/>
    </row>
    <row r="829" spans="4:14" x14ac:dyDescent="0.3">
      <c r="D829" s="135"/>
      <c r="E829" s="135"/>
      <c r="F829" s="135"/>
      <c r="G829" s="135"/>
      <c r="H829" s="135"/>
      <c r="I829" s="135"/>
      <c r="J829" s="135"/>
      <c r="K829" s="135"/>
      <c r="L829" s="135"/>
      <c r="M829" s="135"/>
      <c r="N829" s="135"/>
    </row>
    <row r="830" spans="4:14" x14ac:dyDescent="0.3">
      <c r="D830" s="135"/>
      <c r="E830" s="135"/>
      <c r="F830" s="135"/>
      <c r="G830" s="135"/>
      <c r="H830" s="135"/>
      <c r="I830" s="135"/>
      <c r="J830" s="135"/>
      <c r="K830" s="135"/>
      <c r="L830" s="135"/>
      <c r="M830" s="135"/>
      <c r="N830" s="135"/>
    </row>
    <row r="831" spans="4:14" x14ac:dyDescent="0.3">
      <c r="D831" s="135"/>
      <c r="E831" s="135"/>
      <c r="F831" s="135"/>
      <c r="G831" s="135"/>
      <c r="H831" s="135"/>
      <c r="I831" s="135"/>
      <c r="J831" s="135"/>
      <c r="K831" s="135"/>
      <c r="L831" s="135"/>
      <c r="M831" s="135"/>
      <c r="N831" s="135"/>
    </row>
    <row r="832" spans="4:14" x14ac:dyDescent="0.3">
      <c r="D832" s="135"/>
      <c r="E832" s="135"/>
      <c r="F832" s="135"/>
      <c r="G832" s="135"/>
      <c r="H832" s="135"/>
      <c r="I832" s="135"/>
      <c r="J832" s="135"/>
      <c r="K832" s="135"/>
      <c r="L832" s="135"/>
      <c r="M832" s="135"/>
      <c r="N832" s="135"/>
    </row>
    <row r="833" spans="4:14" x14ac:dyDescent="0.3">
      <c r="D833" s="135"/>
      <c r="E833" s="135"/>
      <c r="F833" s="135"/>
      <c r="G833" s="135"/>
      <c r="H833" s="135"/>
      <c r="I833" s="135"/>
      <c r="J833" s="135"/>
      <c r="K833" s="135"/>
      <c r="L833" s="135"/>
      <c r="M833" s="135"/>
      <c r="N833" s="135"/>
    </row>
    <row r="834" spans="4:14" x14ac:dyDescent="0.3">
      <c r="D834" s="135"/>
      <c r="E834" s="135"/>
      <c r="F834" s="135"/>
      <c r="G834" s="135"/>
      <c r="H834" s="135"/>
      <c r="I834" s="135"/>
      <c r="J834" s="135"/>
      <c r="K834" s="135"/>
      <c r="L834" s="135"/>
      <c r="M834" s="135"/>
      <c r="N834" s="135"/>
    </row>
    <row r="835" spans="4:14" x14ac:dyDescent="0.3">
      <c r="D835" s="135"/>
      <c r="E835" s="135"/>
      <c r="F835" s="135"/>
      <c r="G835" s="135"/>
      <c r="H835" s="135"/>
      <c r="I835" s="135"/>
      <c r="J835" s="135"/>
      <c r="K835" s="135"/>
      <c r="L835" s="135"/>
      <c r="M835" s="135"/>
      <c r="N835" s="135"/>
    </row>
    <row r="836" spans="4:14" x14ac:dyDescent="0.3">
      <c r="D836" s="135"/>
      <c r="E836" s="135"/>
      <c r="F836" s="135"/>
      <c r="G836" s="135"/>
      <c r="H836" s="135"/>
      <c r="I836" s="135"/>
      <c r="J836" s="135"/>
      <c r="K836" s="135"/>
      <c r="L836" s="135"/>
      <c r="M836" s="135"/>
      <c r="N836" s="135"/>
    </row>
    <row r="837" spans="4:14" x14ac:dyDescent="0.3">
      <c r="D837" s="135"/>
      <c r="E837" s="135"/>
      <c r="F837" s="135"/>
      <c r="G837" s="135"/>
      <c r="H837" s="135"/>
      <c r="I837" s="135"/>
      <c r="J837" s="135"/>
      <c r="K837" s="135"/>
      <c r="L837" s="135"/>
      <c r="M837" s="135"/>
      <c r="N837" s="135"/>
    </row>
    <row r="838" spans="4:14" x14ac:dyDescent="0.3">
      <c r="D838" s="135"/>
      <c r="E838" s="135"/>
      <c r="F838" s="135"/>
      <c r="G838" s="135"/>
      <c r="H838" s="135"/>
      <c r="I838" s="135"/>
      <c r="J838" s="135"/>
      <c r="K838" s="135"/>
      <c r="L838" s="135"/>
      <c r="M838" s="135"/>
      <c r="N838" s="135"/>
    </row>
    <row r="839" spans="4:14" x14ac:dyDescent="0.3">
      <c r="D839" s="135"/>
      <c r="E839" s="135"/>
      <c r="F839" s="135"/>
      <c r="G839" s="135"/>
      <c r="H839" s="135"/>
      <c r="I839" s="135"/>
      <c r="J839" s="135"/>
      <c r="K839" s="135"/>
      <c r="L839" s="135"/>
      <c r="M839" s="135"/>
      <c r="N839" s="135"/>
    </row>
    <row r="840" spans="4:14" x14ac:dyDescent="0.3">
      <c r="D840" s="135"/>
      <c r="E840" s="135"/>
      <c r="F840" s="135"/>
      <c r="G840" s="135"/>
      <c r="H840" s="135"/>
      <c r="I840" s="135"/>
      <c r="J840" s="135"/>
      <c r="K840" s="135"/>
      <c r="L840" s="135"/>
      <c r="M840" s="135"/>
      <c r="N840" s="135"/>
    </row>
    <row r="841" spans="4:14" x14ac:dyDescent="0.3">
      <c r="D841" s="135"/>
      <c r="E841" s="135"/>
      <c r="F841" s="135"/>
      <c r="G841" s="135"/>
      <c r="H841" s="135"/>
      <c r="I841" s="135"/>
      <c r="J841" s="135"/>
      <c r="K841" s="135"/>
      <c r="L841" s="135"/>
      <c r="M841" s="135"/>
      <c r="N841" s="135"/>
    </row>
    <row r="842" spans="4:14" x14ac:dyDescent="0.3">
      <c r="D842" s="135"/>
      <c r="E842" s="135"/>
      <c r="F842" s="135"/>
      <c r="G842" s="135"/>
      <c r="H842" s="135"/>
      <c r="I842" s="135"/>
      <c r="J842" s="135"/>
      <c r="K842" s="135"/>
      <c r="L842" s="135"/>
      <c r="M842" s="135"/>
      <c r="N842" s="135"/>
    </row>
    <row r="843" spans="4:14" x14ac:dyDescent="0.3">
      <c r="D843" s="135"/>
      <c r="E843" s="135"/>
      <c r="F843" s="135"/>
      <c r="G843" s="135"/>
      <c r="H843" s="135"/>
      <c r="I843" s="135"/>
      <c r="J843" s="135"/>
      <c r="K843" s="135"/>
      <c r="L843" s="135"/>
      <c r="M843" s="135"/>
      <c r="N843" s="135"/>
    </row>
    <row r="844" spans="4:14" x14ac:dyDescent="0.3">
      <c r="D844" s="135"/>
      <c r="E844" s="135"/>
      <c r="F844" s="135"/>
      <c r="G844" s="135"/>
      <c r="H844" s="135"/>
      <c r="I844" s="135"/>
      <c r="J844" s="135"/>
      <c r="K844" s="135"/>
      <c r="L844" s="135"/>
      <c r="M844" s="135"/>
      <c r="N844" s="135"/>
    </row>
    <row r="845" spans="4:14" x14ac:dyDescent="0.3">
      <c r="D845" s="135"/>
      <c r="E845" s="135"/>
      <c r="F845" s="135"/>
      <c r="G845" s="135"/>
      <c r="H845" s="135"/>
      <c r="I845" s="135"/>
      <c r="J845" s="135"/>
      <c r="K845" s="135"/>
      <c r="L845" s="135"/>
      <c r="M845" s="135"/>
      <c r="N845" s="135"/>
    </row>
    <row r="846" spans="4:14" x14ac:dyDescent="0.3">
      <c r="D846" s="135"/>
      <c r="E846" s="135"/>
      <c r="F846" s="135"/>
      <c r="G846" s="135"/>
      <c r="H846" s="135"/>
      <c r="I846" s="135"/>
      <c r="J846" s="135"/>
      <c r="K846" s="135"/>
      <c r="L846" s="135"/>
      <c r="M846" s="135"/>
      <c r="N846" s="135"/>
    </row>
    <row r="847" spans="4:14" x14ac:dyDescent="0.3">
      <c r="D847" s="135"/>
      <c r="E847" s="135"/>
      <c r="F847" s="135"/>
      <c r="G847" s="135"/>
      <c r="H847" s="135"/>
      <c r="I847" s="135"/>
      <c r="J847" s="135"/>
      <c r="K847" s="135"/>
      <c r="L847" s="135"/>
      <c r="M847" s="135"/>
      <c r="N847" s="135"/>
    </row>
    <row r="848" spans="4:14" x14ac:dyDescent="0.3">
      <c r="D848" s="135"/>
      <c r="E848" s="135"/>
      <c r="F848" s="135"/>
      <c r="G848" s="135"/>
      <c r="H848" s="135"/>
      <c r="I848" s="135"/>
      <c r="J848" s="135"/>
      <c r="K848" s="135"/>
      <c r="L848" s="135"/>
      <c r="M848" s="135"/>
      <c r="N848" s="135"/>
    </row>
    <row r="849" spans="4:14" x14ac:dyDescent="0.3">
      <c r="D849" s="135"/>
      <c r="E849" s="135"/>
      <c r="F849" s="135"/>
      <c r="G849" s="135"/>
      <c r="H849" s="135"/>
      <c r="I849" s="135"/>
      <c r="J849" s="135"/>
      <c r="K849" s="135"/>
      <c r="L849" s="135"/>
      <c r="M849" s="135"/>
      <c r="N849" s="135"/>
    </row>
    <row r="850" spans="4:14" x14ac:dyDescent="0.3">
      <c r="D850" s="135"/>
      <c r="E850" s="135"/>
      <c r="F850" s="135"/>
      <c r="G850" s="135"/>
      <c r="H850" s="135"/>
      <c r="I850" s="135"/>
      <c r="J850" s="135"/>
      <c r="K850" s="135"/>
      <c r="L850" s="135"/>
      <c r="M850" s="135"/>
      <c r="N850" s="135"/>
    </row>
    <row r="851" spans="4:14" x14ac:dyDescent="0.3">
      <c r="D851" s="135"/>
      <c r="E851" s="135"/>
      <c r="F851" s="135"/>
      <c r="G851" s="135"/>
      <c r="H851" s="135"/>
      <c r="I851" s="135"/>
      <c r="J851" s="135"/>
      <c r="K851" s="135"/>
      <c r="L851" s="135"/>
      <c r="M851" s="135"/>
      <c r="N851" s="135"/>
    </row>
    <row r="852" spans="4:14" x14ac:dyDescent="0.3">
      <c r="D852" s="135"/>
      <c r="E852" s="135"/>
      <c r="F852" s="135"/>
      <c r="G852" s="135"/>
      <c r="H852" s="135"/>
      <c r="I852" s="135"/>
      <c r="J852" s="135"/>
      <c r="K852" s="135"/>
      <c r="L852" s="135"/>
      <c r="M852" s="135"/>
      <c r="N852" s="135"/>
    </row>
    <row r="853" spans="4:14" x14ac:dyDescent="0.3">
      <c r="D853" s="135"/>
      <c r="E853" s="135"/>
      <c r="F853" s="135"/>
      <c r="G853" s="135"/>
      <c r="H853" s="135"/>
      <c r="I853" s="135"/>
      <c r="J853" s="135"/>
      <c r="K853" s="135"/>
      <c r="L853" s="135"/>
      <c r="M853" s="135"/>
      <c r="N853" s="135"/>
    </row>
    <row r="854" spans="4:14" x14ac:dyDescent="0.3">
      <c r="D854" s="135"/>
      <c r="E854" s="135"/>
      <c r="F854" s="135"/>
      <c r="G854" s="135"/>
      <c r="H854" s="135"/>
      <c r="I854" s="135"/>
      <c r="J854" s="135"/>
      <c r="K854" s="135"/>
      <c r="L854" s="135"/>
      <c r="M854" s="135"/>
      <c r="N854" s="135"/>
    </row>
    <row r="855" spans="4:14" x14ac:dyDescent="0.3">
      <c r="D855" s="135"/>
      <c r="E855" s="135"/>
      <c r="F855" s="135"/>
      <c r="G855" s="135"/>
      <c r="H855" s="135"/>
      <c r="I855" s="135"/>
      <c r="J855" s="135"/>
      <c r="K855" s="135"/>
      <c r="L855" s="135"/>
      <c r="M855" s="135"/>
      <c r="N855" s="135"/>
    </row>
    <row r="856" spans="4:14" x14ac:dyDescent="0.3">
      <c r="D856" s="135"/>
      <c r="E856" s="135"/>
      <c r="F856" s="135"/>
      <c r="G856" s="135"/>
      <c r="H856" s="135"/>
      <c r="I856" s="135"/>
      <c r="J856" s="135"/>
      <c r="K856" s="135"/>
      <c r="L856" s="135"/>
      <c r="M856" s="135"/>
      <c r="N856" s="135"/>
    </row>
    <row r="857" spans="4:14" x14ac:dyDescent="0.3">
      <c r="D857" s="135"/>
      <c r="E857" s="135"/>
      <c r="F857" s="135"/>
      <c r="G857" s="135"/>
      <c r="H857" s="135"/>
      <c r="I857" s="135"/>
      <c r="J857" s="135"/>
      <c r="K857" s="135"/>
      <c r="L857" s="135"/>
      <c r="M857" s="135"/>
      <c r="N857" s="135"/>
    </row>
    <row r="858" spans="4:14" x14ac:dyDescent="0.3">
      <c r="D858" s="135"/>
      <c r="E858" s="135"/>
      <c r="F858" s="135"/>
      <c r="G858" s="135"/>
      <c r="H858" s="135"/>
      <c r="I858" s="135"/>
      <c r="J858" s="135"/>
      <c r="K858" s="135"/>
      <c r="L858" s="135"/>
      <c r="M858" s="135"/>
      <c r="N858" s="135"/>
    </row>
    <row r="859" spans="4:14" x14ac:dyDescent="0.3">
      <c r="D859" s="135"/>
      <c r="E859" s="135"/>
      <c r="F859" s="135"/>
      <c r="G859" s="135"/>
      <c r="H859" s="135"/>
      <c r="I859" s="135"/>
      <c r="J859" s="135"/>
      <c r="K859" s="135"/>
      <c r="L859" s="135"/>
      <c r="M859" s="135"/>
      <c r="N859" s="135"/>
    </row>
    <row r="860" spans="4:14" x14ac:dyDescent="0.3">
      <c r="D860" s="135"/>
      <c r="E860" s="135"/>
      <c r="F860" s="135"/>
      <c r="G860" s="135"/>
      <c r="H860" s="135"/>
      <c r="I860" s="135"/>
      <c r="J860" s="135"/>
      <c r="K860" s="135"/>
      <c r="L860" s="135"/>
      <c r="M860" s="135"/>
      <c r="N860" s="135"/>
    </row>
    <row r="861" spans="4:14" x14ac:dyDescent="0.3">
      <c r="D861" s="135"/>
      <c r="E861" s="135"/>
      <c r="F861" s="135"/>
      <c r="G861" s="135"/>
      <c r="H861" s="135"/>
      <c r="I861" s="135"/>
      <c r="J861" s="135"/>
      <c r="K861" s="135"/>
      <c r="L861" s="135"/>
      <c r="M861" s="135"/>
      <c r="N861" s="135"/>
    </row>
    <row r="862" spans="4:14" x14ac:dyDescent="0.3">
      <c r="D862" s="135"/>
      <c r="E862" s="135"/>
      <c r="F862" s="135"/>
      <c r="G862" s="135"/>
      <c r="H862" s="135"/>
      <c r="I862" s="135"/>
      <c r="J862" s="135"/>
      <c r="K862" s="135"/>
      <c r="L862" s="135"/>
      <c r="M862" s="135"/>
      <c r="N862" s="135"/>
    </row>
    <row r="863" spans="4:14" x14ac:dyDescent="0.3">
      <c r="D863" s="135"/>
      <c r="E863" s="135"/>
      <c r="F863" s="135"/>
      <c r="G863" s="135"/>
      <c r="H863" s="135"/>
      <c r="I863" s="135"/>
      <c r="J863" s="135"/>
      <c r="K863" s="135"/>
      <c r="L863" s="135"/>
      <c r="M863" s="135"/>
      <c r="N863" s="135"/>
    </row>
    <row r="864" spans="4:14" x14ac:dyDescent="0.3">
      <c r="D864" s="135"/>
      <c r="E864" s="135"/>
      <c r="F864" s="135"/>
      <c r="G864" s="135"/>
      <c r="H864" s="135"/>
      <c r="I864" s="135"/>
      <c r="J864" s="135"/>
      <c r="K864" s="135"/>
      <c r="L864" s="135"/>
      <c r="M864" s="135"/>
      <c r="N864" s="135"/>
    </row>
    <row r="865" spans="4:14" x14ac:dyDescent="0.3">
      <c r="D865" s="135"/>
      <c r="E865" s="135"/>
      <c r="F865" s="135"/>
      <c r="G865" s="135"/>
      <c r="H865" s="135"/>
      <c r="I865" s="135"/>
      <c r="J865" s="135"/>
      <c r="K865" s="135"/>
      <c r="L865" s="135"/>
      <c r="M865" s="135"/>
      <c r="N865" s="135"/>
    </row>
    <row r="866" spans="4:14" x14ac:dyDescent="0.3">
      <c r="D866" s="135"/>
      <c r="E866" s="135"/>
      <c r="F866" s="135"/>
      <c r="G866" s="135"/>
      <c r="H866" s="135"/>
      <c r="I866" s="135"/>
      <c r="J866" s="135"/>
      <c r="K866" s="135"/>
      <c r="L866" s="135"/>
      <c r="M866" s="135"/>
      <c r="N866" s="135"/>
    </row>
    <row r="867" spans="4:14" x14ac:dyDescent="0.3">
      <c r="D867" s="135"/>
      <c r="E867" s="135"/>
      <c r="F867" s="135"/>
      <c r="G867" s="135"/>
      <c r="H867" s="135"/>
      <c r="I867" s="135"/>
      <c r="J867" s="135"/>
      <c r="K867" s="135"/>
      <c r="L867" s="135"/>
      <c r="M867" s="135"/>
      <c r="N867" s="135"/>
    </row>
    <row r="868" spans="4:14" x14ac:dyDescent="0.3">
      <c r="D868" s="135"/>
      <c r="E868" s="135"/>
      <c r="F868" s="135"/>
      <c r="G868" s="135"/>
      <c r="H868" s="135"/>
      <c r="I868" s="135"/>
      <c r="J868" s="135"/>
      <c r="K868" s="135"/>
      <c r="L868" s="135"/>
      <c r="M868" s="135"/>
      <c r="N868" s="135"/>
    </row>
    <row r="869" spans="4:14" x14ac:dyDescent="0.3">
      <c r="D869" s="135"/>
      <c r="E869" s="135"/>
      <c r="F869" s="135"/>
      <c r="G869" s="135"/>
      <c r="H869" s="135"/>
      <c r="I869" s="135"/>
      <c r="J869" s="135"/>
      <c r="K869" s="135"/>
      <c r="L869" s="135"/>
      <c r="M869" s="135"/>
      <c r="N869" s="135"/>
    </row>
    <row r="870" spans="4:14" x14ac:dyDescent="0.3">
      <c r="D870" s="135"/>
      <c r="E870" s="135"/>
      <c r="F870" s="135"/>
      <c r="G870" s="135"/>
      <c r="H870" s="135"/>
      <c r="I870" s="135"/>
      <c r="J870" s="135"/>
      <c r="K870" s="135"/>
      <c r="L870" s="135"/>
      <c r="M870" s="135"/>
      <c r="N870" s="135"/>
    </row>
    <row r="871" spans="4:14" x14ac:dyDescent="0.3">
      <c r="D871" s="135"/>
      <c r="E871" s="135"/>
      <c r="F871" s="135"/>
      <c r="G871" s="135"/>
      <c r="H871" s="135"/>
      <c r="I871" s="135"/>
      <c r="J871" s="135"/>
      <c r="K871" s="135"/>
      <c r="L871" s="135"/>
      <c r="M871" s="135"/>
      <c r="N871" s="135"/>
    </row>
    <row r="872" spans="4:14" x14ac:dyDescent="0.3">
      <c r="D872" s="135"/>
      <c r="E872" s="135"/>
      <c r="F872" s="135"/>
      <c r="G872" s="135"/>
      <c r="H872" s="135"/>
      <c r="I872" s="135"/>
      <c r="J872" s="135"/>
      <c r="K872" s="135"/>
      <c r="L872" s="135"/>
      <c r="M872" s="135"/>
      <c r="N872" s="135"/>
    </row>
    <row r="873" spans="4:14" x14ac:dyDescent="0.3">
      <c r="D873" s="135"/>
      <c r="E873" s="135"/>
      <c r="F873" s="135"/>
      <c r="G873" s="135"/>
      <c r="H873" s="135"/>
      <c r="I873" s="135"/>
      <c r="J873" s="135"/>
      <c r="K873" s="135"/>
      <c r="L873" s="135"/>
      <c r="M873" s="135"/>
      <c r="N873" s="135"/>
    </row>
    <row r="874" spans="4:14" x14ac:dyDescent="0.3">
      <c r="D874" s="135"/>
      <c r="E874" s="135"/>
      <c r="F874" s="135"/>
      <c r="G874" s="135"/>
      <c r="H874" s="135"/>
      <c r="I874" s="135"/>
      <c r="J874" s="135"/>
      <c r="K874" s="135"/>
      <c r="L874" s="135"/>
      <c r="M874" s="135"/>
      <c r="N874" s="135"/>
    </row>
    <row r="875" spans="4:14" x14ac:dyDescent="0.3">
      <c r="D875" s="135"/>
      <c r="E875" s="135"/>
      <c r="F875" s="135"/>
      <c r="G875" s="135"/>
      <c r="H875" s="135"/>
      <c r="I875" s="135"/>
      <c r="J875" s="135"/>
      <c r="K875" s="135"/>
      <c r="L875" s="135"/>
      <c r="M875" s="135"/>
      <c r="N875" s="135"/>
    </row>
    <row r="876" spans="4:14" x14ac:dyDescent="0.3">
      <c r="D876" s="135"/>
      <c r="E876" s="135"/>
      <c r="F876" s="135"/>
      <c r="G876" s="135"/>
      <c r="H876" s="135"/>
      <c r="I876" s="135"/>
      <c r="J876" s="135"/>
      <c r="K876" s="135"/>
      <c r="L876" s="135"/>
      <c r="M876" s="135"/>
      <c r="N876" s="135"/>
    </row>
    <row r="877" spans="4:14" x14ac:dyDescent="0.3">
      <c r="D877" s="135"/>
      <c r="E877" s="135"/>
      <c r="F877" s="135"/>
      <c r="G877" s="135"/>
      <c r="H877" s="135"/>
      <c r="I877" s="135"/>
      <c r="J877" s="135"/>
      <c r="K877" s="135"/>
      <c r="L877" s="135"/>
      <c r="M877" s="135"/>
      <c r="N877" s="135"/>
    </row>
    <row r="878" spans="4:14" x14ac:dyDescent="0.3">
      <c r="D878" s="135"/>
      <c r="E878" s="135"/>
      <c r="F878" s="135"/>
      <c r="G878" s="135"/>
      <c r="H878" s="135"/>
      <c r="I878" s="135"/>
      <c r="J878" s="135"/>
      <c r="K878" s="135"/>
      <c r="L878" s="135"/>
      <c r="M878" s="135"/>
      <c r="N878" s="135"/>
    </row>
    <row r="879" spans="4:14" x14ac:dyDescent="0.3">
      <c r="D879" s="135"/>
      <c r="E879" s="135"/>
      <c r="F879" s="135"/>
      <c r="G879" s="135"/>
      <c r="H879" s="135"/>
      <c r="I879" s="135"/>
      <c r="J879" s="135"/>
      <c r="K879" s="135"/>
      <c r="L879" s="135"/>
      <c r="M879" s="135"/>
      <c r="N879" s="135"/>
    </row>
    <row r="880" spans="4:14" x14ac:dyDescent="0.3">
      <c r="D880" s="135"/>
      <c r="E880" s="135"/>
      <c r="F880" s="135"/>
      <c r="G880" s="135"/>
      <c r="H880" s="135"/>
      <c r="I880" s="135"/>
      <c r="J880" s="135"/>
      <c r="K880" s="135"/>
      <c r="L880" s="135"/>
      <c r="M880" s="135"/>
      <c r="N880" s="135"/>
    </row>
    <row r="881" spans="4:14" x14ac:dyDescent="0.3">
      <c r="D881" s="135"/>
      <c r="E881" s="135"/>
      <c r="F881" s="135"/>
      <c r="G881" s="135"/>
      <c r="H881" s="135"/>
      <c r="I881" s="135"/>
      <c r="J881" s="135"/>
      <c r="K881" s="135"/>
      <c r="L881" s="135"/>
      <c r="M881" s="135"/>
      <c r="N881" s="135"/>
    </row>
    <row r="882" spans="4:14" x14ac:dyDescent="0.3">
      <c r="D882" s="135"/>
      <c r="E882" s="135"/>
      <c r="F882" s="135"/>
      <c r="G882" s="135"/>
      <c r="H882" s="135"/>
      <c r="I882" s="135"/>
      <c r="J882" s="135"/>
      <c r="K882" s="135"/>
      <c r="L882" s="135"/>
      <c r="M882" s="135"/>
      <c r="N882" s="135"/>
    </row>
    <row r="883" spans="4:14" x14ac:dyDescent="0.3">
      <c r="D883" s="135"/>
      <c r="E883" s="135"/>
      <c r="F883" s="135"/>
      <c r="G883" s="135"/>
      <c r="H883" s="135"/>
      <c r="I883" s="135"/>
      <c r="J883" s="135"/>
      <c r="K883" s="135"/>
      <c r="L883" s="135"/>
      <c r="M883" s="135"/>
      <c r="N883" s="135"/>
    </row>
    <row r="884" spans="4:14" x14ac:dyDescent="0.3">
      <c r="D884" s="135"/>
      <c r="E884" s="135"/>
      <c r="F884" s="135"/>
      <c r="G884" s="135"/>
      <c r="H884" s="135"/>
      <c r="I884" s="135"/>
      <c r="J884" s="135"/>
      <c r="K884" s="135"/>
      <c r="L884" s="135"/>
      <c r="M884" s="135"/>
      <c r="N884" s="135"/>
    </row>
    <row r="885" spans="4:14" x14ac:dyDescent="0.3">
      <c r="D885" s="135"/>
      <c r="E885" s="135"/>
      <c r="F885" s="135"/>
      <c r="G885" s="135"/>
      <c r="H885" s="135"/>
      <c r="I885" s="135"/>
      <c r="J885" s="135"/>
      <c r="K885" s="135"/>
      <c r="L885" s="135"/>
      <c r="M885" s="135"/>
      <c r="N885" s="135"/>
    </row>
    <row r="886" spans="4:14" x14ac:dyDescent="0.3">
      <c r="D886" s="135"/>
      <c r="E886" s="135"/>
      <c r="F886" s="135"/>
      <c r="G886" s="135"/>
      <c r="H886" s="135"/>
      <c r="I886" s="135"/>
      <c r="J886" s="135"/>
      <c r="K886" s="135"/>
      <c r="L886" s="135"/>
      <c r="M886" s="135"/>
      <c r="N886" s="135"/>
    </row>
    <row r="887" spans="4:14" x14ac:dyDescent="0.3">
      <c r="D887" s="135"/>
      <c r="E887" s="135"/>
      <c r="F887" s="135"/>
      <c r="G887" s="135"/>
      <c r="H887" s="135"/>
      <c r="I887" s="135"/>
      <c r="J887" s="135"/>
      <c r="K887" s="135"/>
      <c r="L887" s="135"/>
      <c r="M887" s="135"/>
      <c r="N887" s="135"/>
    </row>
    <row r="888" spans="4:14" x14ac:dyDescent="0.3">
      <c r="D888" s="135"/>
      <c r="E888" s="135"/>
      <c r="F888" s="135"/>
      <c r="G888" s="135"/>
      <c r="H888" s="135"/>
      <c r="I888" s="135"/>
      <c r="J888" s="135"/>
      <c r="K888" s="135"/>
      <c r="L888" s="135"/>
      <c r="M888" s="135"/>
      <c r="N888" s="135"/>
    </row>
    <row r="889" spans="4:14" x14ac:dyDescent="0.3">
      <c r="D889" s="135"/>
      <c r="E889" s="135"/>
      <c r="F889" s="135"/>
      <c r="G889" s="135"/>
      <c r="H889" s="135"/>
      <c r="I889" s="135"/>
      <c r="J889" s="135"/>
      <c r="K889" s="135"/>
      <c r="L889" s="135"/>
      <c r="M889" s="135"/>
      <c r="N889" s="135"/>
    </row>
    <row r="890" spans="4:14" x14ac:dyDescent="0.3">
      <c r="D890" s="135"/>
      <c r="E890" s="135"/>
      <c r="F890" s="135"/>
      <c r="G890" s="135"/>
      <c r="H890" s="135"/>
      <c r="I890" s="135"/>
      <c r="J890" s="135"/>
      <c r="K890" s="135"/>
      <c r="L890" s="135"/>
      <c r="M890" s="135"/>
      <c r="N890" s="135"/>
    </row>
    <row r="891" spans="4:14" x14ac:dyDescent="0.3">
      <c r="D891" s="135"/>
      <c r="E891" s="135"/>
      <c r="F891" s="135"/>
      <c r="G891" s="135"/>
      <c r="H891" s="135"/>
      <c r="I891" s="135"/>
      <c r="J891" s="135"/>
      <c r="K891" s="135"/>
      <c r="L891" s="135"/>
      <c r="M891" s="135"/>
      <c r="N891" s="135"/>
    </row>
    <row r="892" spans="4:14" x14ac:dyDescent="0.3">
      <c r="D892" s="135"/>
      <c r="E892" s="135"/>
      <c r="F892" s="135"/>
      <c r="G892" s="135"/>
      <c r="H892" s="135"/>
      <c r="I892" s="135"/>
      <c r="J892" s="135"/>
      <c r="K892" s="135"/>
      <c r="L892" s="135"/>
      <c r="M892" s="135"/>
      <c r="N892" s="135"/>
    </row>
    <row r="893" spans="4:14" x14ac:dyDescent="0.3">
      <c r="D893" s="135"/>
      <c r="E893" s="135"/>
      <c r="F893" s="135"/>
      <c r="G893" s="135"/>
      <c r="H893" s="135"/>
      <c r="I893" s="135"/>
      <c r="J893" s="135"/>
      <c r="K893" s="135"/>
      <c r="L893" s="135"/>
      <c r="M893" s="135"/>
      <c r="N893" s="135"/>
    </row>
    <row r="894" spans="4:14" x14ac:dyDescent="0.3">
      <c r="D894" s="135"/>
      <c r="E894" s="135"/>
      <c r="F894" s="135"/>
      <c r="G894" s="135"/>
      <c r="H894" s="135"/>
      <c r="I894" s="135"/>
      <c r="J894" s="135"/>
      <c r="K894" s="135"/>
      <c r="L894" s="135"/>
      <c r="M894" s="135"/>
      <c r="N894" s="135"/>
    </row>
    <row r="895" spans="4:14" x14ac:dyDescent="0.3">
      <c r="D895" s="135"/>
      <c r="E895" s="135"/>
      <c r="F895" s="135"/>
      <c r="G895" s="135"/>
      <c r="H895" s="135"/>
      <c r="I895" s="135"/>
      <c r="J895" s="135"/>
      <c r="K895" s="135"/>
      <c r="L895" s="135"/>
      <c r="M895" s="135"/>
      <c r="N895" s="135"/>
    </row>
    <row r="896" spans="4:14" x14ac:dyDescent="0.3">
      <c r="D896" s="135"/>
      <c r="E896" s="135"/>
      <c r="F896" s="135"/>
      <c r="G896" s="135"/>
      <c r="H896" s="135"/>
      <c r="I896" s="135"/>
      <c r="J896" s="135"/>
      <c r="K896" s="135"/>
      <c r="L896" s="135"/>
      <c r="M896" s="135"/>
      <c r="N896" s="135"/>
    </row>
    <row r="897" spans="4:14" x14ac:dyDescent="0.3">
      <c r="D897" s="135"/>
      <c r="E897" s="135"/>
      <c r="F897" s="135"/>
      <c r="G897" s="135"/>
      <c r="H897" s="135"/>
      <c r="I897" s="135"/>
      <c r="J897" s="135"/>
      <c r="K897" s="135"/>
      <c r="L897" s="135"/>
      <c r="M897" s="135"/>
      <c r="N897" s="135"/>
    </row>
    <row r="898" spans="4:14" x14ac:dyDescent="0.3">
      <c r="D898" s="135"/>
      <c r="E898" s="135"/>
      <c r="F898" s="135"/>
      <c r="G898" s="135"/>
      <c r="H898" s="135"/>
      <c r="I898" s="135"/>
      <c r="J898" s="135"/>
      <c r="K898" s="135"/>
      <c r="L898" s="135"/>
      <c r="M898" s="135"/>
      <c r="N898" s="135"/>
    </row>
    <row r="899" spans="4:14" x14ac:dyDescent="0.3">
      <c r="D899" s="135"/>
      <c r="E899" s="135"/>
      <c r="F899" s="135"/>
      <c r="G899" s="135"/>
      <c r="H899" s="135"/>
      <c r="I899" s="135"/>
      <c r="J899" s="135"/>
      <c r="K899" s="135"/>
      <c r="L899" s="135"/>
      <c r="M899" s="135"/>
      <c r="N899" s="135"/>
    </row>
    <row r="900" spans="4:14" x14ac:dyDescent="0.3">
      <c r="D900" s="135"/>
      <c r="E900" s="135"/>
      <c r="F900" s="135"/>
      <c r="G900" s="135"/>
      <c r="H900" s="135"/>
      <c r="I900" s="135"/>
      <c r="J900" s="135"/>
      <c r="K900" s="135"/>
      <c r="L900" s="135"/>
      <c r="M900" s="135"/>
      <c r="N900" s="135"/>
    </row>
    <row r="901" spans="4:14" x14ac:dyDescent="0.3">
      <c r="D901" s="135"/>
      <c r="E901" s="135"/>
      <c r="F901" s="135"/>
      <c r="G901" s="135"/>
      <c r="H901" s="135"/>
      <c r="I901" s="135"/>
      <c r="J901" s="135"/>
      <c r="K901" s="135"/>
      <c r="L901" s="135"/>
      <c r="M901" s="135"/>
      <c r="N901" s="135"/>
    </row>
    <row r="902" spans="4:14" x14ac:dyDescent="0.3">
      <c r="D902" s="135"/>
      <c r="E902" s="135"/>
      <c r="F902" s="135"/>
      <c r="G902" s="135"/>
      <c r="H902" s="135"/>
      <c r="I902" s="135"/>
      <c r="J902" s="135"/>
      <c r="K902" s="135"/>
      <c r="L902" s="135"/>
      <c r="M902" s="135"/>
      <c r="N902" s="135"/>
    </row>
    <row r="903" spans="4:14" x14ac:dyDescent="0.3">
      <c r="D903" s="135"/>
      <c r="E903" s="135"/>
      <c r="F903" s="135"/>
      <c r="G903" s="135"/>
      <c r="H903" s="135"/>
      <c r="I903" s="135"/>
      <c r="J903" s="135"/>
      <c r="K903" s="135"/>
      <c r="L903" s="135"/>
      <c r="M903" s="135"/>
      <c r="N903" s="135"/>
    </row>
    <row r="904" spans="4:14" x14ac:dyDescent="0.3">
      <c r="D904" s="135"/>
      <c r="E904" s="135"/>
      <c r="F904" s="135"/>
      <c r="G904" s="135"/>
      <c r="H904" s="135"/>
      <c r="I904" s="135"/>
      <c r="J904" s="135"/>
      <c r="K904" s="135"/>
      <c r="L904" s="135"/>
      <c r="M904" s="135"/>
      <c r="N904" s="135"/>
    </row>
    <row r="905" spans="4:14" x14ac:dyDescent="0.3">
      <c r="D905" s="135"/>
      <c r="E905" s="135"/>
      <c r="F905" s="135"/>
      <c r="G905" s="135"/>
      <c r="H905" s="135"/>
      <c r="I905" s="135"/>
      <c r="J905" s="135"/>
      <c r="K905" s="135"/>
      <c r="L905" s="135"/>
      <c r="M905" s="135"/>
      <c r="N905" s="135"/>
    </row>
    <row r="906" spans="4:14" x14ac:dyDescent="0.3">
      <c r="D906" s="135"/>
      <c r="E906" s="135"/>
      <c r="F906" s="135"/>
      <c r="G906" s="135"/>
      <c r="H906" s="135"/>
      <c r="I906" s="135"/>
      <c r="J906" s="135"/>
      <c r="K906" s="135"/>
      <c r="L906" s="135"/>
      <c r="M906" s="135"/>
      <c r="N906" s="135"/>
    </row>
    <row r="907" spans="4:14" x14ac:dyDescent="0.3">
      <c r="D907" s="135"/>
      <c r="E907" s="135"/>
      <c r="F907" s="135"/>
      <c r="G907" s="135"/>
      <c r="H907" s="135"/>
      <c r="I907" s="135"/>
      <c r="J907" s="135"/>
      <c r="K907" s="135"/>
      <c r="L907" s="135"/>
      <c r="M907" s="135"/>
      <c r="N907" s="135"/>
    </row>
    <row r="908" spans="4:14" x14ac:dyDescent="0.3">
      <c r="D908" s="135"/>
      <c r="E908" s="135"/>
      <c r="F908" s="135"/>
      <c r="G908" s="135"/>
      <c r="H908" s="135"/>
      <c r="I908" s="135"/>
      <c r="J908" s="135"/>
      <c r="K908" s="135"/>
      <c r="L908" s="135"/>
      <c r="M908" s="135"/>
      <c r="N908" s="135"/>
    </row>
    <row r="909" spans="4:14" x14ac:dyDescent="0.3">
      <c r="D909" s="135"/>
      <c r="E909" s="135"/>
      <c r="F909" s="135"/>
      <c r="G909" s="135"/>
      <c r="H909" s="135"/>
      <c r="I909" s="135"/>
      <c r="J909" s="135"/>
      <c r="K909" s="135"/>
      <c r="L909" s="135"/>
      <c r="M909" s="135"/>
      <c r="N909" s="135"/>
    </row>
    <row r="910" spans="4:14" x14ac:dyDescent="0.3">
      <c r="D910" s="135"/>
      <c r="E910" s="135"/>
      <c r="F910" s="135"/>
      <c r="G910" s="135"/>
      <c r="H910" s="135"/>
      <c r="I910" s="135"/>
      <c r="J910" s="135"/>
      <c r="K910" s="135"/>
      <c r="L910" s="135"/>
      <c r="M910" s="135"/>
      <c r="N910" s="135"/>
    </row>
    <row r="911" spans="4:14" x14ac:dyDescent="0.3">
      <c r="D911" s="135"/>
      <c r="E911" s="135"/>
      <c r="F911" s="135"/>
      <c r="G911" s="135"/>
      <c r="H911" s="135"/>
      <c r="I911" s="135"/>
      <c r="J911" s="135"/>
      <c r="K911" s="135"/>
      <c r="L911" s="135"/>
      <c r="M911" s="135"/>
      <c r="N911" s="135"/>
    </row>
    <row r="912" spans="4:14" x14ac:dyDescent="0.3">
      <c r="D912" s="135"/>
      <c r="E912" s="135"/>
      <c r="F912" s="135"/>
      <c r="G912" s="135"/>
      <c r="H912" s="135"/>
      <c r="I912" s="135"/>
      <c r="J912" s="135"/>
      <c r="K912" s="135"/>
      <c r="L912" s="135"/>
      <c r="M912" s="135"/>
      <c r="N912" s="135"/>
    </row>
    <row r="913" spans="4:14" x14ac:dyDescent="0.3">
      <c r="D913" s="135"/>
      <c r="E913" s="135"/>
      <c r="F913" s="135"/>
      <c r="G913" s="135"/>
      <c r="H913" s="135"/>
      <c r="I913" s="135"/>
      <c r="J913" s="135"/>
      <c r="K913" s="135"/>
      <c r="L913" s="135"/>
      <c r="M913" s="135"/>
      <c r="N913" s="135"/>
    </row>
    <row r="914" spans="4:14" x14ac:dyDescent="0.3">
      <c r="D914" s="135"/>
      <c r="E914" s="135"/>
      <c r="F914" s="135"/>
      <c r="G914" s="135"/>
      <c r="H914" s="135"/>
      <c r="I914" s="135"/>
      <c r="J914" s="135"/>
      <c r="K914" s="135"/>
      <c r="L914" s="135"/>
      <c r="M914" s="135"/>
      <c r="N914" s="135"/>
    </row>
    <row r="915" spans="4:14" x14ac:dyDescent="0.3">
      <c r="D915" s="135"/>
      <c r="E915" s="135"/>
      <c r="F915" s="135"/>
      <c r="G915" s="135"/>
      <c r="H915" s="135"/>
      <c r="I915" s="135"/>
      <c r="J915" s="135"/>
      <c r="K915" s="135"/>
      <c r="L915" s="135"/>
      <c r="M915" s="135"/>
      <c r="N915" s="135"/>
    </row>
    <row r="916" spans="4:14" x14ac:dyDescent="0.3">
      <c r="D916" s="135"/>
      <c r="E916" s="135"/>
      <c r="F916" s="135"/>
      <c r="G916" s="135"/>
      <c r="H916" s="135"/>
      <c r="I916" s="135"/>
      <c r="J916" s="135"/>
      <c r="K916" s="135"/>
      <c r="L916" s="135"/>
      <c r="M916" s="135"/>
      <c r="N916" s="135"/>
    </row>
    <row r="917" spans="4:14" x14ac:dyDescent="0.3">
      <c r="D917" s="135"/>
      <c r="E917" s="135"/>
      <c r="F917" s="135"/>
      <c r="G917" s="135"/>
      <c r="H917" s="135"/>
      <c r="I917" s="135"/>
      <c r="J917" s="135"/>
      <c r="K917" s="135"/>
      <c r="L917" s="135"/>
      <c r="M917" s="135"/>
      <c r="N917" s="135"/>
    </row>
    <row r="918" spans="4:14" x14ac:dyDescent="0.3">
      <c r="D918" s="135"/>
      <c r="E918" s="135"/>
      <c r="F918" s="135"/>
      <c r="G918" s="135"/>
      <c r="H918" s="135"/>
      <c r="I918" s="135"/>
      <c r="J918" s="135"/>
      <c r="K918" s="135"/>
      <c r="L918" s="135"/>
      <c r="M918" s="135"/>
      <c r="N918" s="135"/>
    </row>
    <row r="919" spans="4:14" x14ac:dyDescent="0.3">
      <c r="D919" s="135"/>
      <c r="E919" s="135"/>
      <c r="F919" s="135"/>
      <c r="G919" s="135"/>
      <c r="H919" s="135"/>
      <c r="I919" s="135"/>
      <c r="J919" s="135"/>
      <c r="K919" s="135"/>
      <c r="L919" s="135"/>
      <c r="M919" s="135"/>
      <c r="N919" s="135"/>
    </row>
    <row r="920" spans="4:14" x14ac:dyDescent="0.3">
      <c r="D920" s="135"/>
      <c r="E920" s="135"/>
      <c r="F920" s="135"/>
      <c r="G920" s="135"/>
      <c r="H920" s="135"/>
      <c r="I920" s="135"/>
      <c r="J920" s="135"/>
      <c r="K920" s="135"/>
      <c r="L920" s="135"/>
      <c r="M920" s="135"/>
      <c r="N920" s="135"/>
    </row>
    <row r="921" spans="4:14" x14ac:dyDescent="0.3">
      <c r="D921" s="135"/>
      <c r="E921" s="135"/>
      <c r="F921" s="135"/>
      <c r="G921" s="135"/>
      <c r="H921" s="135"/>
      <c r="I921" s="135"/>
      <c r="J921" s="135"/>
      <c r="K921" s="135"/>
      <c r="L921" s="135"/>
      <c r="M921" s="135"/>
      <c r="N921" s="135"/>
    </row>
    <row r="922" spans="4:14" x14ac:dyDescent="0.3">
      <c r="D922" s="135"/>
      <c r="E922" s="135"/>
      <c r="F922" s="135"/>
      <c r="G922" s="135"/>
      <c r="H922" s="135"/>
      <c r="I922" s="135"/>
      <c r="J922" s="135"/>
      <c r="K922" s="135"/>
      <c r="L922" s="135"/>
      <c r="M922" s="135"/>
      <c r="N922" s="135"/>
    </row>
    <row r="923" spans="4:14" x14ac:dyDescent="0.3">
      <c r="D923" s="135"/>
      <c r="E923" s="135"/>
      <c r="F923" s="135"/>
      <c r="G923" s="135"/>
      <c r="H923" s="135"/>
      <c r="I923" s="135"/>
      <c r="J923" s="135"/>
      <c r="K923" s="135"/>
      <c r="L923" s="135"/>
      <c r="M923" s="135"/>
      <c r="N923" s="135"/>
    </row>
    <row r="924" spans="4:14" x14ac:dyDescent="0.3">
      <c r="D924" s="135"/>
      <c r="E924" s="135"/>
      <c r="F924" s="135"/>
      <c r="G924" s="135"/>
      <c r="H924" s="135"/>
      <c r="I924" s="135"/>
      <c r="J924" s="135"/>
      <c r="K924" s="135"/>
      <c r="L924" s="135"/>
      <c r="M924" s="135"/>
      <c r="N924" s="135"/>
    </row>
    <row r="925" spans="4:14" x14ac:dyDescent="0.3">
      <c r="D925" s="135"/>
      <c r="E925" s="135"/>
      <c r="F925" s="135"/>
      <c r="G925" s="135"/>
      <c r="H925" s="135"/>
      <c r="I925" s="135"/>
      <c r="J925" s="135"/>
      <c r="K925" s="135"/>
      <c r="L925" s="135"/>
      <c r="M925" s="135"/>
      <c r="N925" s="135"/>
    </row>
    <row r="926" spans="4:14" x14ac:dyDescent="0.3">
      <c r="D926" s="135"/>
      <c r="E926" s="135"/>
      <c r="F926" s="135"/>
      <c r="G926" s="135"/>
      <c r="H926" s="135"/>
      <c r="I926" s="135"/>
      <c r="J926" s="135"/>
      <c r="K926" s="135"/>
      <c r="L926" s="135"/>
      <c r="M926" s="135"/>
      <c r="N926" s="135"/>
    </row>
    <row r="927" spans="4:14" x14ac:dyDescent="0.3">
      <c r="D927" s="135"/>
      <c r="E927" s="135"/>
      <c r="F927" s="135"/>
      <c r="G927" s="135"/>
      <c r="H927" s="135"/>
      <c r="I927" s="135"/>
      <c r="J927" s="135"/>
      <c r="K927" s="135"/>
      <c r="L927" s="135"/>
      <c r="M927" s="135"/>
      <c r="N927" s="135"/>
    </row>
    <row r="928" spans="4:14" x14ac:dyDescent="0.3">
      <c r="D928" s="135"/>
      <c r="E928" s="135"/>
      <c r="F928" s="135"/>
      <c r="G928" s="135"/>
      <c r="H928" s="135"/>
      <c r="I928" s="135"/>
      <c r="J928" s="135"/>
      <c r="K928" s="135"/>
      <c r="L928" s="135"/>
      <c r="M928" s="135"/>
      <c r="N928" s="135"/>
    </row>
    <row r="929" spans="4:14" x14ac:dyDescent="0.3">
      <c r="D929" s="135"/>
      <c r="E929" s="135"/>
      <c r="F929" s="135"/>
      <c r="G929" s="135"/>
      <c r="H929" s="135"/>
      <c r="I929" s="135"/>
      <c r="J929" s="135"/>
      <c r="K929" s="135"/>
      <c r="L929" s="135"/>
      <c r="M929" s="135"/>
      <c r="N929" s="135"/>
    </row>
    <row r="930" spans="4:14" x14ac:dyDescent="0.3">
      <c r="D930" s="135"/>
      <c r="E930" s="135"/>
      <c r="F930" s="135"/>
      <c r="G930" s="135"/>
      <c r="H930" s="135"/>
      <c r="I930" s="135"/>
      <c r="J930" s="135"/>
      <c r="K930" s="135"/>
      <c r="L930" s="135"/>
      <c r="M930" s="135"/>
      <c r="N930" s="135"/>
    </row>
    <row r="931" spans="4:14" x14ac:dyDescent="0.3">
      <c r="D931" s="135"/>
      <c r="E931" s="135"/>
      <c r="F931" s="135"/>
      <c r="G931" s="135"/>
      <c r="H931" s="135"/>
      <c r="I931" s="135"/>
      <c r="J931" s="135"/>
      <c r="K931" s="135"/>
      <c r="L931" s="135"/>
      <c r="M931" s="135"/>
      <c r="N931" s="135"/>
    </row>
    <row r="932" spans="4:14" x14ac:dyDescent="0.3">
      <c r="D932" s="135"/>
      <c r="E932" s="135"/>
      <c r="F932" s="135"/>
      <c r="G932" s="135"/>
      <c r="H932" s="135"/>
      <c r="I932" s="135"/>
      <c r="J932" s="135"/>
      <c r="K932" s="135"/>
      <c r="L932" s="135"/>
      <c r="M932" s="135"/>
      <c r="N932" s="135"/>
    </row>
    <row r="933" spans="4:14" x14ac:dyDescent="0.3">
      <c r="D933" s="135"/>
      <c r="E933" s="135"/>
      <c r="F933" s="135"/>
      <c r="G933" s="135"/>
      <c r="H933" s="135"/>
      <c r="I933" s="135"/>
      <c r="J933" s="135"/>
      <c r="K933" s="135"/>
      <c r="L933" s="135"/>
      <c r="M933" s="135"/>
      <c r="N933" s="135"/>
    </row>
    <row r="934" spans="4:14" x14ac:dyDescent="0.3">
      <c r="D934" s="135"/>
      <c r="E934" s="135"/>
      <c r="F934" s="135"/>
      <c r="G934" s="135"/>
      <c r="H934" s="135"/>
      <c r="I934" s="135"/>
      <c r="J934" s="135"/>
      <c r="K934" s="135"/>
      <c r="L934" s="135"/>
      <c r="M934" s="135"/>
      <c r="N934" s="135"/>
    </row>
    <row r="935" spans="4:14" x14ac:dyDescent="0.3">
      <c r="D935" s="135"/>
      <c r="E935" s="135"/>
      <c r="F935" s="135"/>
      <c r="G935" s="135"/>
      <c r="H935" s="135"/>
      <c r="I935" s="135"/>
      <c r="J935" s="135"/>
      <c r="K935" s="135"/>
      <c r="L935" s="135"/>
      <c r="M935" s="135"/>
      <c r="N935" s="135"/>
    </row>
    <row r="936" spans="4:14" x14ac:dyDescent="0.3">
      <c r="D936" s="135"/>
      <c r="E936" s="135"/>
      <c r="F936" s="135"/>
      <c r="G936" s="135"/>
      <c r="H936" s="135"/>
      <c r="I936" s="135"/>
      <c r="J936" s="135"/>
      <c r="K936" s="135"/>
      <c r="L936" s="135"/>
      <c r="M936" s="135"/>
      <c r="N936" s="135"/>
    </row>
    <row r="937" spans="4:14" x14ac:dyDescent="0.3">
      <c r="D937" s="135"/>
      <c r="E937" s="135"/>
      <c r="F937" s="135"/>
      <c r="G937" s="135"/>
      <c r="H937" s="135"/>
      <c r="I937" s="135"/>
      <c r="J937" s="135"/>
      <c r="K937" s="135"/>
      <c r="L937" s="135"/>
      <c r="M937" s="135"/>
      <c r="N937" s="135"/>
    </row>
    <row r="938" spans="4:14" x14ac:dyDescent="0.3">
      <c r="D938" s="135"/>
      <c r="E938" s="135"/>
      <c r="F938" s="135"/>
      <c r="G938" s="135"/>
      <c r="H938" s="135"/>
      <c r="I938" s="135"/>
      <c r="J938" s="135"/>
      <c r="K938" s="135"/>
      <c r="L938" s="135"/>
      <c r="M938" s="135"/>
      <c r="N938" s="135"/>
    </row>
    <row r="939" spans="4:14" x14ac:dyDescent="0.3">
      <c r="D939" s="135"/>
      <c r="E939" s="135"/>
      <c r="F939" s="135"/>
      <c r="G939" s="135"/>
      <c r="H939" s="135"/>
      <c r="I939" s="135"/>
      <c r="J939" s="135"/>
      <c r="K939" s="135"/>
      <c r="L939" s="135"/>
      <c r="M939" s="135"/>
      <c r="N939" s="135"/>
    </row>
    <row r="940" spans="4:14" x14ac:dyDescent="0.3">
      <c r="D940" s="135"/>
      <c r="E940" s="135"/>
      <c r="F940" s="135"/>
      <c r="G940" s="135"/>
      <c r="H940" s="135"/>
      <c r="I940" s="135"/>
      <c r="J940" s="135"/>
      <c r="K940" s="135"/>
      <c r="L940" s="135"/>
      <c r="M940" s="135"/>
      <c r="N940" s="135"/>
    </row>
    <row r="941" spans="4:14" x14ac:dyDescent="0.3">
      <c r="D941" s="135"/>
      <c r="E941" s="135"/>
      <c r="F941" s="135"/>
      <c r="G941" s="135"/>
      <c r="H941" s="135"/>
      <c r="I941" s="135"/>
      <c r="J941" s="135"/>
      <c r="K941" s="135"/>
      <c r="L941" s="135"/>
      <c r="M941" s="135"/>
      <c r="N941" s="135"/>
    </row>
    <row r="942" spans="4:14" x14ac:dyDescent="0.3">
      <c r="D942" s="135"/>
      <c r="E942" s="135"/>
      <c r="F942" s="135"/>
      <c r="G942" s="135"/>
      <c r="H942" s="135"/>
      <c r="I942" s="135"/>
      <c r="J942" s="135"/>
      <c r="K942" s="135"/>
      <c r="L942" s="135"/>
      <c r="M942" s="135"/>
      <c r="N942" s="135"/>
    </row>
    <row r="943" spans="4:14" x14ac:dyDescent="0.3">
      <c r="D943" s="135"/>
      <c r="E943" s="135"/>
      <c r="F943" s="135"/>
      <c r="G943" s="135"/>
      <c r="H943" s="135"/>
      <c r="I943" s="135"/>
      <c r="J943" s="135"/>
      <c r="K943" s="135"/>
      <c r="L943" s="135"/>
      <c r="M943" s="135"/>
      <c r="N943" s="135"/>
    </row>
    <row r="944" spans="4:14" x14ac:dyDescent="0.3">
      <c r="D944" s="135"/>
      <c r="E944" s="135"/>
      <c r="F944" s="135"/>
      <c r="G944" s="135"/>
      <c r="H944" s="135"/>
      <c r="I944" s="135"/>
      <c r="J944" s="135"/>
      <c r="K944" s="135"/>
      <c r="L944" s="135"/>
      <c r="M944" s="135"/>
      <c r="N944" s="135"/>
    </row>
    <row r="945" spans="4:14" x14ac:dyDescent="0.3">
      <c r="D945" s="135"/>
      <c r="E945" s="135"/>
      <c r="F945" s="135"/>
      <c r="G945" s="135"/>
      <c r="H945" s="135"/>
      <c r="I945" s="135"/>
      <c r="J945" s="135"/>
      <c r="K945" s="135"/>
      <c r="L945" s="135"/>
      <c r="M945" s="135"/>
      <c r="N945" s="135"/>
    </row>
    <row r="946" spans="4:14" x14ac:dyDescent="0.3">
      <c r="D946" s="135"/>
      <c r="E946" s="135"/>
      <c r="F946" s="135"/>
      <c r="G946" s="135"/>
      <c r="H946" s="135"/>
      <c r="I946" s="135"/>
      <c r="J946" s="135"/>
      <c r="K946" s="135"/>
      <c r="L946" s="135"/>
      <c r="M946" s="135"/>
      <c r="N946" s="135"/>
    </row>
    <row r="947" spans="4:14" x14ac:dyDescent="0.3">
      <c r="D947" s="135"/>
      <c r="E947" s="135"/>
      <c r="F947" s="135"/>
      <c r="G947" s="135"/>
      <c r="H947" s="135"/>
      <c r="I947" s="135"/>
      <c r="J947" s="135"/>
      <c r="K947" s="135"/>
      <c r="L947" s="135"/>
      <c r="M947" s="135"/>
      <c r="N947" s="135"/>
    </row>
    <row r="948" spans="4:14" x14ac:dyDescent="0.3">
      <c r="D948" s="135"/>
      <c r="E948" s="135"/>
      <c r="F948" s="135"/>
      <c r="G948" s="135"/>
      <c r="H948" s="135"/>
      <c r="I948" s="135"/>
      <c r="J948" s="135"/>
      <c r="K948" s="135"/>
      <c r="L948" s="135"/>
      <c r="M948" s="135"/>
      <c r="N948" s="135"/>
    </row>
    <row r="949" spans="4:14" x14ac:dyDescent="0.3">
      <c r="D949" s="135"/>
      <c r="E949" s="135"/>
      <c r="F949" s="135"/>
      <c r="G949" s="135"/>
      <c r="H949" s="135"/>
      <c r="I949" s="135"/>
      <c r="J949" s="135"/>
      <c r="K949" s="135"/>
      <c r="L949" s="135"/>
      <c r="M949" s="135"/>
      <c r="N949" s="135"/>
    </row>
    <row r="950" spans="4:14" x14ac:dyDescent="0.3">
      <c r="D950" s="135"/>
      <c r="E950" s="135"/>
      <c r="F950" s="135"/>
      <c r="G950" s="135"/>
      <c r="H950" s="135"/>
      <c r="I950" s="135"/>
      <c r="J950" s="135"/>
      <c r="K950" s="135"/>
      <c r="L950" s="135"/>
      <c r="M950" s="135"/>
      <c r="N950" s="135"/>
    </row>
    <row r="951" spans="4:14" x14ac:dyDescent="0.3">
      <c r="D951" s="135"/>
      <c r="E951" s="135"/>
      <c r="F951" s="135"/>
      <c r="G951" s="135"/>
      <c r="H951" s="135"/>
      <c r="I951" s="135"/>
      <c r="J951" s="135"/>
      <c r="K951" s="135"/>
      <c r="L951" s="135"/>
      <c r="M951" s="135"/>
      <c r="N951" s="135"/>
    </row>
    <row r="952" spans="4:14" x14ac:dyDescent="0.3">
      <c r="D952" s="135"/>
      <c r="E952" s="135"/>
      <c r="F952" s="135"/>
      <c r="G952" s="135"/>
      <c r="H952" s="135"/>
      <c r="I952" s="135"/>
      <c r="J952" s="135"/>
      <c r="K952" s="135"/>
      <c r="L952" s="135"/>
      <c r="M952" s="135"/>
      <c r="N952" s="135"/>
    </row>
    <row r="953" spans="4:14" x14ac:dyDescent="0.3">
      <c r="D953" s="135"/>
      <c r="E953" s="135"/>
      <c r="F953" s="135"/>
      <c r="G953" s="135"/>
      <c r="H953" s="135"/>
      <c r="I953" s="135"/>
      <c r="J953" s="135"/>
      <c r="K953" s="135"/>
      <c r="L953" s="135"/>
      <c r="M953" s="135"/>
      <c r="N953" s="135"/>
    </row>
    <row r="954" spans="4:14" x14ac:dyDescent="0.3">
      <c r="D954" s="135"/>
      <c r="E954" s="135"/>
      <c r="F954" s="135"/>
      <c r="G954" s="135"/>
      <c r="H954" s="135"/>
      <c r="I954" s="135"/>
      <c r="J954" s="135"/>
      <c r="K954" s="135"/>
      <c r="L954" s="135"/>
      <c r="M954" s="135"/>
      <c r="N954" s="135"/>
    </row>
    <row r="955" spans="4:14" x14ac:dyDescent="0.3">
      <c r="D955" s="135"/>
      <c r="E955" s="135"/>
      <c r="F955" s="135"/>
      <c r="G955" s="135"/>
      <c r="H955" s="135"/>
      <c r="I955" s="135"/>
      <c r="J955" s="135"/>
      <c r="K955" s="135"/>
      <c r="L955" s="135"/>
      <c r="M955" s="135"/>
      <c r="N955" s="135"/>
    </row>
    <row r="956" spans="4:14" x14ac:dyDescent="0.3">
      <c r="D956" s="135"/>
      <c r="E956" s="135"/>
      <c r="F956" s="135"/>
      <c r="G956" s="135"/>
      <c r="H956" s="135"/>
      <c r="I956" s="135"/>
      <c r="J956" s="135"/>
      <c r="K956" s="135"/>
      <c r="L956" s="135"/>
      <c r="M956" s="135"/>
      <c r="N956" s="135"/>
    </row>
    <row r="957" spans="4:14" x14ac:dyDescent="0.3">
      <c r="D957" s="135"/>
      <c r="E957" s="135"/>
      <c r="F957" s="135"/>
      <c r="G957" s="135"/>
      <c r="H957" s="135"/>
      <c r="I957" s="135"/>
      <c r="J957" s="135"/>
      <c r="K957" s="135"/>
      <c r="L957" s="135"/>
      <c r="M957" s="135"/>
      <c r="N957" s="135"/>
    </row>
    <row r="958" spans="4:14" x14ac:dyDescent="0.3">
      <c r="D958" s="135"/>
      <c r="E958" s="135"/>
      <c r="F958" s="135"/>
      <c r="G958" s="135"/>
      <c r="H958" s="135"/>
      <c r="I958" s="135"/>
      <c r="J958" s="135"/>
      <c r="K958" s="135"/>
      <c r="L958" s="135"/>
      <c r="M958" s="135"/>
      <c r="N958" s="135"/>
    </row>
    <row r="959" spans="4:14" x14ac:dyDescent="0.3">
      <c r="D959" s="135"/>
      <c r="E959" s="135"/>
      <c r="F959" s="135"/>
      <c r="G959" s="135"/>
      <c r="H959" s="135"/>
      <c r="I959" s="135"/>
      <c r="J959" s="135"/>
      <c r="K959" s="135"/>
      <c r="L959" s="135"/>
      <c r="M959" s="135"/>
      <c r="N959" s="135"/>
    </row>
    <row r="960" spans="4:14" x14ac:dyDescent="0.3">
      <c r="D960" s="135"/>
      <c r="E960" s="135"/>
      <c r="F960" s="135"/>
      <c r="G960" s="135"/>
      <c r="H960" s="135"/>
      <c r="I960" s="135"/>
      <c r="J960" s="135"/>
      <c r="K960" s="135"/>
      <c r="L960" s="135"/>
      <c r="M960" s="135"/>
      <c r="N960" s="135"/>
    </row>
    <row r="961" spans="4:14" x14ac:dyDescent="0.3">
      <c r="D961" s="135"/>
      <c r="E961" s="135"/>
      <c r="F961" s="135"/>
      <c r="G961" s="135"/>
      <c r="H961" s="135"/>
      <c r="I961" s="135"/>
      <c r="J961" s="135"/>
      <c r="K961" s="135"/>
      <c r="L961" s="135"/>
      <c r="M961" s="135"/>
      <c r="N961" s="135"/>
    </row>
    <row r="962" spans="4:14" x14ac:dyDescent="0.3">
      <c r="D962" s="135"/>
      <c r="E962" s="135"/>
      <c r="F962" s="135"/>
      <c r="G962" s="135"/>
      <c r="H962" s="135"/>
      <c r="I962" s="135"/>
      <c r="J962" s="135"/>
      <c r="K962" s="135"/>
      <c r="L962" s="135"/>
      <c r="M962" s="135"/>
      <c r="N962" s="135"/>
    </row>
    <row r="963" spans="4:14" x14ac:dyDescent="0.3">
      <c r="D963" s="135"/>
      <c r="E963" s="135"/>
      <c r="F963" s="135"/>
      <c r="G963" s="135"/>
      <c r="H963" s="135"/>
      <c r="I963" s="135"/>
      <c r="J963" s="135"/>
      <c r="K963" s="135"/>
      <c r="L963" s="135"/>
      <c r="M963" s="135"/>
      <c r="N963" s="135"/>
    </row>
    <row r="964" spans="4:14" x14ac:dyDescent="0.3">
      <c r="D964" s="135"/>
      <c r="E964" s="135"/>
      <c r="F964" s="135"/>
      <c r="G964" s="135"/>
      <c r="H964" s="135"/>
      <c r="I964" s="135"/>
      <c r="J964" s="135"/>
      <c r="K964" s="135"/>
      <c r="L964" s="135"/>
      <c r="M964" s="135"/>
      <c r="N964" s="135"/>
    </row>
    <row r="965" spans="4:14" x14ac:dyDescent="0.3">
      <c r="D965" s="135"/>
      <c r="E965" s="135"/>
      <c r="F965" s="135"/>
      <c r="G965" s="135"/>
      <c r="H965" s="135"/>
      <c r="I965" s="135"/>
      <c r="J965" s="135"/>
      <c r="K965" s="135"/>
      <c r="L965" s="135"/>
      <c r="M965" s="135"/>
      <c r="N965" s="135"/>
    </row>
    <row r="966" spans="4:14" x14ac:dyDescent="0.3">
      <c r="D966" s="135"/>
      <c r="E966" s="135"/>
      <c r="F966" s="135"/>
      <c r="G966" s="135"/>
      <c r="H966" s="135"/>
      <c r="I966" s="135"/>
      <c r="J966" s="135"/>
      <c r="K966" s="135"/>
      <c r="L966" s="135"/>
      <c r="M966" s="135"/>
      <c r="N966" s="135"/>
    </row>
    <row r="967" spans="4:14" x14ac:dyDescent="0.3">
      <c r="D967" s="135"/>
      <c r="E967" s="135"/>
      <c r="F967" s="135"/>
      <c r="G967" s="135"/>
      <c r="H967" s="135"/>
      <c r="I967" s="135"/>
      <c r="J967" s="135"/>
      <c r="K967" s="135"/>
      <c r="L967" s="135"/>
      <c r="M967" s="135"/>
      <c r="N967" s="135"/>
    </row>
    <row r="968" spans="4:14" x14ac:dyDescent="0.3">
      <c r="D968" s="135"/>
      <c r="E968" s="135"/>
      <c r="F968" s="135"/>
      <c r="G968" s="135"/>
      <c r="H968" s="135"/>
      <c r="I968" s="135"/>
      <c r="J968" s="135"/>
      <c r="K968" s="135"/>
      <c r="L968" s="135"/>
      <c r="M968" s="135"/>
      <c r="N968" s="135"/>
    </row>
    <row r="969" spans="4:14" x14ac:dyDescent="0.3">
      <c r="D969" s="135"/>
      <c r="E969" s="135"/>
      <c r="F969" s="135"/>
      <c r="G969" s="135"/>
      <c r="H969" s="135"/>
      <c r="I969" s="135"/>
      <c r="J969" s="135"/>
      <c r="K969" s="135"/>
      <c r="L969" s="135"/>
      <c r="M969" s="135"/>
      <c r="N969" s="135"/>
    </row>
    <row r="970" spans="4:14" x14ac:dyDescent="0.3">
      <c r="D970" s="135"/>
      <c r="E970" s="135"/>
      <c r="F970" s="135"/>
      <c r="G970" s="135"/>
      <c r="H970" s="135"/>
      <c r="I970" s="135"/>
      <c r="J970" s="135"/>
      <c r="K970" s="135"/>
      <c r="L970" s="135"/>
      <c r="M970" s="135"/>
      <c r="N970" s="135"/>
    </row>
    <row r="971" spans="4:14" x14ac:dyDescent="0.3">
      <c r="D971" s="135"/>
      <c r="E971" s="135"/>
      <c r="F971" s="135"/>
      <c r="G971" s="135"/>
      <c r="H971" s="135"/>
      <c r="I971" s="135"/>
      <c r="J971" s="135"/>
      <c r="K971" s="135"/>
      <c r="L971" s="135"/>
      <c r="M971" s="135"/>
      <c r="N971" s="135"/>
    </row>
    <row r="972" spans="4:14" x14ac:dyDescent="0.3">
      <c r="D972" s="135"/>
      <c r="E972" s="135"/>
      <c r="F972" s="135"/>
      <c r="G972" s="135"/>
      <c r="H972" s="135"/>
      <c r="I972" s="135"/>
      <c r="J972" s="135"/>
      <c r="K972" s="135"/>
      <c r="L972" s="135"/>
      <c r="M972" s="135"/>
      <c r="N972" s="135"/>
    </row>
    <row r="973" spans="4:14" x14ac:dyDescent="0.3">
      <c r="D973" s="135"/>
      <c r="E973" s="135"/>
      <c r="F973" s="135"/>
      <c r="G973" s="135"/>
      <c r="H973" s="135"/>
      <c r="I973" s="135"/>
      <c r="J973" s="135"/>
      <c r="K973" s="135"/>
      <c r="L973" s="135"/>
      <c r="M973" s="135"/>
      <c r="N973" s="135"/>
    </row>
    <row r="974" spans="4:14" x14ac:dyDescent="0.3">
      <c r="D974" s="135"/>
      <c r="E974" s="135"/>
      <c r="F974" s="135"/>
      <c r="G974" s="135"/>
      <c r="H974" s="135"/>
      <c r="I974" s="135"/>
      <c r="J974" s="135"/>
      <c r="K974" s="135"/>
      <c r="L974" s="135"/>
      <c r="M974" s="135"/>
      <c r="N974" s="135"/>
    </row>
    <row r="975" spans="4:14" x14ac:dyDescent="0.3">
      <c r="D975" s="135"/>
      <c r="E975" s="135"/>
      <c r="F975" s="135"/>
      <c r="G975" s="135"/>
      <c r="H975" s="135"/>
      <c r="I975" s="135"/>
      <c r="J975" s="135"/>
      <c r="K975" s="135"/>
      <c r="L975" s="135"/>
      <c r="M975" s="135"/>
      <c r="N975" s="135"/>
    </row>
    <row r="976" spans="4:14" x14ac:dyDescent="0.3">
      <c r="D976" s="135"/>
      <c r="E976" s="135"/>
      <c r="F976" s="135"/>
      <c r="G976" s="135"/>
      <c r="H976" s="135"/>
      <c r="I976" s="135"/>
      <c r="J976" s="135"/>
      <c r="K976" s="135"/>
      <c r="L976" s="135"/>
      <c r="M976" s="135"/>
      <c r="N976" s="135"/>
    </row>
    <row r="977" spans="4:14" x14ac:dyDescent="0.3">
      <c r="D977" s="135"/>
      <c r="E977" s="135"/>
      <c r="F977" s="135"/>
      <c r="G977" s="135"/>
      <c r="H977" s="135"/>
      <c r="I977" s="135"/>
      <c r="J977" s="135"/>
      <c r="K977" s="135"/>
      <c r="L977" s="135"/>
      <c r="M977" s="135"/>
      <c r="N977" s="135"/>
    </row>
    <row r="978" spans="4:14" x14ac:dyDescent="0.3">
      <c r="D978" s="135"/>
      <c r="E978" s="135"/>
      <c r="F978" s="135"/>
      <c r="G978" s="135"/>
      <c r="H978" s="135"/>
      <c r="I978" s="135"/>
      <c r="J978" s="135"/>
      <c r="K978" s="135"/>
      <c r="L978" s="135"/>
      <c r="M978" s="135"/>
      <c r="N978" s="135"/>
    </row>
    <row r="979" spans="4:14" x14ac:dyDescent="0.3">
      <c r="D979" s="135"/>
      <c r="E979" s="135"/>
      <c r="F979" s="135"/>
      <c r="G979" s="135"/>
      <c r="H979" s="135"/>
      <c r="I979" s="135"/>
      <c r="J979" s="135"/>
      <c r="K979" s="135"/>
      <c r="L979" s="135"/>
      <c r="M979" s="135"/>
      <c r="N979" s="135"/>
    </row>
    <row r="980" spans="4:14" x14ac:dyDescent="0.3">
      <c r="D980" s="135"/>
      <c r="E980" s="135"/>
      <c r="F980" s="135"/>
      <c r="G980" s="135"/>
      <c r="H980" s="135"/>
      <c r="I980" s="135"/>
      <c r="J980" s="135"/>
      <c r="K980" s="135"/>
      <c r="L980" s="135"/>
      <c r="M980" s="135"/>
      <c r="N980" s="135"/>
    </row>
    <row r="981" spans="4:14" x14ac:dyDescent="0.3">
      <c r="D981" s="135"/>
      <c r="E981" s="135"/>
      <c r="F981" s="135"/>
      <c r="G981" s="135"/>
      <c r="H981" s="135"/>
      <c r="I981" s="135"/>
      <c r="J981" s="135"/>
      <c r="K981" s="135"/>
      <c r="L981" s="135"/>
      <c r="M981" s="135"/>
      <c r="N981" s="135"/>
    </row>
    <row r="982" spans="4:14" x14ac:dyDescent="0.3">
      <c r="D982" s="135"/>
      <c r="E982" s="135"/>
      <c r="F982" s="135"/>
      <c r="G982" s="135"/>
      <c r="H982" s="135"/>
      <c r="I982" s="135"/>
      <c r="J982" s="135"/>
      <c r="K982" s="135"/>
      <c r="L982" s="135"/>
      <c r="M982" s="135"/>
      <c r="N982" s="135"/>
    </row>
    <row r="983" spans="4:14" x14ac:dyDescent="0.3">
      <c r="D983" s="135"/>
      <c r="E983" s="135"/>
      <c r="F983" s="135"/>
      <c r="G983" s="135"/>
      <c r="H983" s="135"/>
      <c r="I983" s="135"/>
      <c r="J983" s="135"/>
      <c r="K983" s="135"/>
      <c r="L983" s="135"/>
      <c r="M983" s="135"/>
      <c r="N983" s="135"/>
    </row>
    <row r="984" spans="4:14" x14ac:dyDescent="0.3">
      <c r="D984" s="135"/>
      <c r="E984" s="135"/>
      <c r="F984" s="135"/>
      <c r="G984" s="135"/>
      <c r="H984" s="135"/>
      <c r="I984" s="135"/>
      <c r="J984" s="135"/>
      <c r="K984" s="135"/>
      <c r="L984" s="135"/>
      <c r="M984" s="135"/>
      <c r="N984" s="135"/>
    </row>
    <row r="985" spans="4:14" x14ac:dyDescent="0.3">
      <c r="D985" s="135"/>
      <c r="E985" s="135"/>
      <c r="F985" s="135"/>
      <c r="G985" s="135"/>
      <c r="H985" s="135"/>
      <c r="I985" s="135"/>
      <c r="J985" s="135"/>
      <c r="K985" s="135"/>
      <c r="L985" s="135"/>
      <c r="M985" s="135"/>
      <c r="N985" s="135"/>
    </row>
    <row r="986" spans="4:14" x14ac:dyDescent="0.3">
      <c r="D986" s="135"/>
      <c r="E986" s="135"/>
      <c r="F986" s="135"/>
      <c r="G986" s="135"/>
      <c r="H986" s="135"/>
      <c r="I986" s="135"/>
      <c r="J986" s="135"/>
      <c r="K986" s="135"/>
      <c r="L986" s="135"/>
      <c r="M986" s="135"/>
      <c r="N986" s="135"/>
    </row>
    <row r="987" spans="4:14" x14ac:dyDescent="0.3">
      <c r="D987" s="135"/>
      <c r="E987" s="135"/>
      <c r="F987" s="135"/>
      <c r="G987" s="135"/>
      <c r="H987" s="135"/>
      <c r="I987" s="135"/>
      <c r="J987" s="135"/>
      <c r="K987" s="135"/>
      <c r="L987" s="135"/>
      <c r="M987" s="135"/>
      <c r="N987" s="135"/>
    </row>
    <row r="988" spans="4:14" x14ac:dyDescent="0.3">
      <c r="D988" s="135"/>
      <c r="E988" s="135"/>
      <c r="F988" s="135"/>
      <c r="G988" s="135"/>
      <c r="H988" s="135"/>
      <c r="I988" s="135"/>
      <c r="J988" s="135"/>
      <c r="K988" s="135"/>
      <c r="L988" s="135"/>
      <c r="M988" s="135"/>
      <c r="N988" s="135"/>
    </row>
    <row r="989" spans="4:14" x14ac:dyDescent="0.3">
      <c r="D989" s="135"/>
      <c r="E989" s="135"/>
      <c r="F989" s="135"/>
      <c r="G989" s="135"/>
      <c r="H989" s="135"/>
      <c r="I989" s="135"/>
      <c r="J989" s="135"/>
      <c r="K989" s="135"/>
      <c r="L989" s="135"/>
      <c r="M989" s="135"/>
      <c r="N989" s="135"/>
    </row>
    <row r="990" spans="4:14" x14ac:dyDescent="0.3">
      <c r="D990" s="135"/>
      <c r="E990" s="135"/>
      <c r="F990" s="135"/>
      <c r="G990" s="135"/>
      <c r="H990" s="135"/>
      <c r="I990" s="135"/>
      <c r="J990" s="135"/>
      <c r="K990" s="135"/>
      <c r="L990" s="135"/>
      <c r="M990" s="135"/>
      <c r="N990" s="135"/>
    </row>
    <row r="991" spans="4:14" x14ac:dyDescent="0.3">
      <c r="D991" s="135"/>
      <c r="E991" s="135"/>
      <c r="F991" s="135"/>
      <c r="G991" s="135"/>
      <c r="H991" s="135"/>
      <c r="I991" s="135"/>
      <c r="J991" s="135"/>
      <c r="K991" s="135"/>
      <c r="L991" s="135"/>
      <c r="M991" s="135"/>
      <c r="N991" s="135"/>
    </row>
    <row r="992" spans="4:14" x14ac:dyDescent="0.3">
      <c r="D992" s="135"/>
      <c r="E992" s="135"/>
      <c r="F992" s="135"/>
      <c r="G992" s="135"/>
      <c r="H992" s="135"/>
      <c r="I992" s="135"/>
      <c r="J992" s="135"/>
      <c r="K992" s="135"/>
      <c r="L992" s="135"/>
      <c r="M992" s="135"/>
      <c r="N992" s="135"/>
    </row>
    <row r="993" spans="4:14" x14ac:dyDescent="0.3">
      <c r="D993" s="135"/>
      <c r="E993" s="135"/>
      <c r="F993" s="135"/>
      <c r="G993" s="135"/>
      <c r="H993" s="135"/>
      <c r="I993" s="135"/>
      <c r="J993" s="135"/>
      <c r="K993" s="135"/>
      <c r="L993" s="135"/>
      <c r="M993" s="135"/>
      <c r="N993" s="135"/>
    </row>
    <row r="994" spans="4:14" x14ac:dyDescent="0.3">
      <c r="D994" s="135"/>
      <c r="E994" s="135"/>
      <c r="F994" s="135"/>
      <c r="G994" s="135"/>
      <c r="H994" s="135"/>
      <c r="I994" s="135"/>
      <c r="J994" s="135"/>
      <c r="K994" s="135"/>
      <c r="L994" s="135"/>
      <c r="M994" s="135"/>
      <c r="N994" s="135"/>
    </row>
    <row r="995" spans="4:14" x14ac:dyDescent="0.3">
      <c r="D995" s="135"/>
      <c r="E995" s="135"/>
      <c r="F995" s="135"/>
      <c r="G995" s="135"/>
      <c r="H995" s="135"/>
      <c r="I995" s="135"/>
      <c r="J995" s="135"/>
      <c r="K995" s="135"/>
      <c r="L995" s="135"/>
      <c r="M995" s="135"/>
      <c r="N995" s="135"/>
    </row>
    <row r="996" spans="4:14" x14ac:dyDescent="0.3">
      <c r="D996" s="135"/>
      <c r="E996" s="135"/>
      <c r="F996" s="135"/>
      <c r="G996" s="135"/>
      <c r="H996" s="135"/>
      <c r="I996" s="135"/>
      <c r="J996" s="135"/>
      <c r="K996" s="135"/>
      <c r="L996" s="135"/>
      <c r="M996" s="135"/>
      <c r="N996" s="135"/>
    </row>
    <row r="997" spans="4:14" x14ac:dyDescent="0.3">
      <c r="D997" s="135"/>
      <c r="E997" s="135"/>
      <c r="F997" s="135"/>
      <c r="G997" s="135"/>
      <c r="H997" s="135"/>
      <c r="I997" s="135"/>
      <c r="J997" s="135"/>
      <c r="K997" s="135"/>
      <c r="L997" s="135"/>
      <c r="M997" s="135"/>
      <c r="N997" s="135"/>
    </row>
    <row r="998" spans="4:14" x14ac:dyDescent="0.3">
      <c r="D998" s="135"/>
      <c r="E998" s="135"/>
      <c r="F998" s="135"/>
      <c r="G998" s="135"/>
      <c r="H998" s="135"/>
      <c r="I998" s="135"/>
      <c r="J998" s="135"/>
      <c r="K998" s="135"/>
      <c r="L998" s="135"/>
      <c r="M998" s="135"/>
      <c r="N998" s="135"/>
    </row>
    <row r="999" spans="4:14" x14ac:dyDescent="0.3">
      <c r="D999" s="135"/>
      <c r="E999" s="135"/>
      <c r="F999" s="135"/>
      <c r="G999" s="135"/>
      <c r="H999" s="135"/>
      <c r="I999" s="135"/>
      <c r="J999" s="135"/>
      <c r="K999" s="135"/>
      <c r="L999" s="135"/>
      <c r="M999" s="135"/>
      <c r="N999" s="135"/>
    </row>
    <row r="1000" spans="4:14" x14ac:dyDescent="0.3">
      <c r="D1000" s="135"/>
      <c r="E1000" s="135"/>
      <c r="F1000" s="135"/>
      <c r="G1000" s="135"/>
      <c r="H1000" s="135"/>
      <c r="I1000" s="135"/>
      <c r="J1000" s="135"/>
      <c r="K1000" s="135"/>
      <c r="L1000" s="135"/>
      <c r="M1000" s="135"/>
      <c r="N1000" s="135"/>
    </row>
    <row r="1001" spans="4:14" x14ac:dyDescent="0.3">
      <c r="D1001" s="135"/>
      <c r="E1001" s="135"/>
      <c r="F1001" s="135"/>
      <c r="G1001" s="135"/>
      <c r="H1001" s="135"/>
      <c r="I1001" s="135"/>
      <c r="J1001" s="135"/>
      <c r="K1001" s="135"/>
      <c r="L1001" s="135"/>
      <c r="M1001" s="135"/>
      <c r="N1001" s="135"/>
    </row>
    <row r="1002" spans="4:14" x14ac:dyDescent="0.3">
      <c r="D1002" s="135"/>
      <c r="E1002" s="135"/>
      <c r="F1002" s="135"/>
      <c r="G1002" s="135"/>
      <c r="H1002" s="135"/>
      <c r="I1002" s="135"/>
      <c r="J1002" s="135"/>
      <c r="K1002" s="135"/>
      <c r="L1002" s="135"/>
      <c r="M1002" s="135"/>
      <c r="N1002" s="135"/>
    </row>
    <row r="1003" spans="4:14" x14ac:dyDescent="0.3">
      <c r="D1003" s="135"/>
      <c r="E1003" s="135"/>
      <c r="F1003" s="135"/>
      <c r="G1003" s="135"/>
      <c r="H1003" s="135"/>
      <c r="I1003" s="135"/>
      <c r="J1003" s="135"/>
      <c r="K1003" s="135"/>
      <c r="L1003" s="135"/>
      <c r="M1003" s="135"/>
      <c r="N1003" s="135"/>
    </row>
    <row r="1004" spans="4:14" x14ac:dyDescent="0.3">
      <c r="D1004" s="135"/>
      <c r="E1004" s="135"/>
      <c r="F1004" s="135"/>
      <c r="G1004" s="135"/>
      <c r="H1004" s="135"/>
      <c r="I1004" s="135"/>
      <c r="J1004" s="135"/>
      <c r="K1004" s="135"/>
      <c r="L1004" s="135"/>
      <c r="M1004" s="135"/>
      <c r="N1004" s="135"/>
    </row>
    <row r="1005" spans="4:14" x14ac:dyDescent="0.3">
      <c r="D1005" s="135"/>
      <c r="E1005" s="135"/>
      <c r="F1005" s="135"/>
      <c r="G1005" s="135"/>
      <c r="H1005" s="135"/>
      <c r="I1005" s="135"/>
      <c r="J1005" s="135"/>
      <c r="K1005" s="135"/>
      <c r="L1005" s="135"/>
      <c r="M1005" s="135"/>
      <c r="N1005" s="135"/>
    </row>
    <row r="1006" spans="4:14" x14ac:dyDescent="0.3">
      <c r="D1006" s="135"/>
      <c r="E1006" s="135"/>
      <c r="F1006" s="135"/>
      <c r="G1006" s="135"/>
      <c r="H1006" s="135"/>
      <c r="I1006" s="135"/>
      <c r="J1006" s="135"/>
      <c r="K1006" s="135"/>
      <c r="L1006" s="135"/>
      <c r="M1006" s="135"/>
      <c r="N1006" s="135"/>
    </row>
    <row r="1007" spans="4:14" x14ac:dyDescent="0.3">
      <c r="D1007" s="135"/>
      <c r="E1007" s="135"/>
      <c r="F1007" s="135"/>
      <c r="G1007" s="135"/>
      <c r="H1007" s="135"/>
      <c r="I1007" s="135"/>
      <c r="J1007" s="135"/>
      <c r="K1007" s="135"/>
      <c r="L1007" s="135"/>
      <c r="M1007" s="135"/>
      <c r="N1007" s="135"/>
    </row>
    <row r="1008" spans="4:14" x14ac:dyDescent="0.3">
      <c r="D1008" s="135"/>
      <c r="E1008" s="135"/>
      <c r="F1008" s="135"/>
      <c r="G1008" s="135"/>
      <c r="H1008" s="135"/>
      <c r="I1008" s="135"/>
      <c r="J1008" s="135"/>
      <c r="K1008" s="135"/>
      <c r="L1008" s="135"/>
      <c r="M1008" s="135"/>
      <c r="N1008" s="135"/>
    </row>
    <row r="1009" spans="4:14" x14ac:dyDescent="0.3">
      <c r="D1009" s="135"/>
      <c r="E1009" s="135"/>
      <c r="F1009" s="135"/>
      <c r="G1009" s="135"/>
      <c r="H1009" s="135"/>
      <c r="I1009" s="135"/>
      <c r="J1009" s="135"/>
      <c r="K1009" s="135"/>
      <c r="L1009" s="135"/>
      <c r="M1009" s="135"/>
      <c r="N1009" s="135"/>
    </row>
    <row r="1010" spans="4:14" x14ac:dyDescent="0.3">
      <c r="D1010" s="135"/>
      <c r="E1010" s="135"/>
      <c r="F1010" s="135"/>
      <c r="G1010" s="135"/>
      <c r="H1010" s="135"/>
      <c r="I1010" s="135"/>
      <c r="J1010" s="135"/>
      <c r="K1010" s="135"/>
      <c r="L1010" s="135"/>
      <c r="M1010" s="135"/>
      <c r="N1010" s="135"/>
    </row>
    <row r="1011" spans="4:14" x14ac:dyDescent="0.3">
      <c r="D1011" s="135"/>
      <c r="E1011" s="135"/>
      <c r="F1011" s="135"/>
      <c r="G1011" s="135"/>
      <c r="H1011" s="135"/>
      <c r="I1011" s="135"/>
      <c r="J1011" s="135"/>
      <c r="K1011" s="135"/>
      <c r="L1011" s="135"/>
      <c r="M1011" s="135"/>
      <c r="N1011" s="135"/>
    </row>
    <row r="1012" spans="4:14" x14ac:dyDescent="0.3">
      <c r="D1012" s="135"/>
      <c r="E1012" s="135"/>
      <c r="F1012" s="135"/>
      <c r="G1012" s="135"/>
      <c r="H1012" s="135"/>
      <c r="I1012" s="135"/>
      <c r="J1012" s="135"/>
      <c r="K1012" s="135"/>
      <c r="L1012" s="135"/>
      <c r="M1012" s="135"/>
      <c r="N1012" s="135"/>
    </row>
    <row r="1013" spans="4:14" x14ac:dyDescent="0.3">
      <c r="D1013" s="135"/>
      <c r="E1013" s="135"/>
      <c r="F1013" s="135"/>
      <c r="G1013" s="135"/>
      <c r="H1013" s="135"/>
      <c r="I1013" s="135"/>
      <c r="J1013" s="135"/>
      <c r="K1013" s="135"/>
      <c r="L1013" s="135"/>
      <c r="M1013" s="135"/>
      <c r="N1013" s="135"/>
    </row>
    <row r="1014" spans="4:14" x14ac:dyDescent="0.3">
      <c r="D1014" s="135"/>
      <c r="E1014" s="135"/>
      <c r="F1014" s="135"/>
      <c r="G1014" s="135"/>
      <c r="H1014" s="135"/>
      <c r="I1014" s="135"/>
      <c r="J1014" s="135"/>
      <c r="K1014" s="135"/>
      <c r="L1014" s="135"/>
      <c r="M1014" s="135"/>
      <c r="N1014" s="135"/>
    </row>
    <row r="1015" spans="4:14" x14ac:dyDescent="0.3">
      <c r="D1015" s="135"/>
      <c r="E1015" s="135"/>
      <c r="F1015" s="135"/>
      <c r="G1015" s="135"/>
      <c r="H1015" s="135"/>
      <c r="I1015" s="135"/>
      <c r="J1015" s="135"/>
      <c r="K1015" s="135"/>
      <c r="L1015" s="135"/>
      <c r="M1015" s="135"/>
      <c r="N1015" s="135"/>
    </row>
    <row r="1016" spans="4:14" x14ac:dyDescent="0.3">
      <c r="D1016" s="135"/>
      <c r="E1016" s="135"/>
      <c r="F1016" s="135"/>
      <c r="G1016" s="135"/>
      <c r="H1016" s="135"/>
      <c r="I1016" s="135"/>
      <c r="J1016" s="135"/>
      <c r="K1016" s="135"/>
      <c r="L1016" s="135"/>
      <c r="M1016" s="135"/>
      <c r="N1016" s="135"/>
    </row>
    <row r="1017" spans="4:14" x14ac:dyDescent="0.3">
      <c r="D1017" s="135"/>
      <c r="E1017" s="135"/>
      <c r="F1017" s="135"/>
      <c r="G1017" s="135"/>
      <c r="H1017" s="135"/>
      <c r="I1017" s="135"/>
      <c r="J1017" s="135"/>
      <c r="K1017" s="135"/>
      <c r="L1017" s="135"/>
      <c r="M1017" s="135"/>
      <c r="N1017" s="135"/>
    </row>
    <row r="1018" spans="4:14" x14ac:dyDescent="0.3">
      <c r="D1018" s="135"/>
      <c r="E1018" s="135"/>
      <c r="F1018" s="135"/>
      <c r="G1018" s="135"/>
      <c r="H1018" s="135"/>
      <c r="I1018" s="135"/>
      <c r="J1018" s="135"/>
      <c r="K1018" s="135"/>
      <c r="L1018" s="135"/>
      <c r="M1018" s="135"/>
      <c r="N1018" s="135"/>
    </row>
    <row r="1019" spans="4:14" x14ac:dyDescent="0.3">
      <c r="D1019" s="135"/>
      <c r="E1019" s="135"/>
      <c r="F1019" s="135"/>
      <c r="G1019" s="135"/>
      <c r="H1019" s="135"/>
      <c r="I1019" s="135"/>
      <c r="J1019" s="135"/>
      <c r="K1019" s="135"/>
      <c r="L1019" s="135"/>
      <c r="M1019" s="135"/>
      <c r="N1019" s="135"/>
    </row>
    <row r="1020" spans="4:14" x14ac:dyDescent="0.3">
      <c r="D1020" s="135"/>
      <c r="E1020" s="135"/>
      <c r="F1020" s="135"/>
      <c r="G1020" s="135"/>
      <c r="H1020" s="135"/>
      <c r="I1020" s="135"/>
      <c r="J1020" s="135"/>
      <c r="K1020" s="135"/>
      <c r="L1020" s="135"/>
      <c r="M1020" s="135"/>
      <c r="N1020" s="135"/>
    </row>
    <row r="1021" spans="4:14" x14ac:dyDescent="0.3">
      <c r="D1021" s="135"/>
      <c r="E1021" s="135"/>
      <c r="F1021" s="135"/>
      <c r="G1021" s="135"/>
      <c r="H1021" s="135"/>
      <c r="I1021" s="135"/>
      <c r="J1021" s="135"/>
      <c r="K1021" s="135"/>
      <c r="L1021" s="135"/>
      <c r="M1021" s="135"/>
      <c r="N1021" s="135"/>
    </row>
    <row r="1022" spans="4:14" x14ac:dyDescent="0.3">
      <c r="D1022" s="135"/>
      <c r="E1022" s="135"/>
      <c r="F1022" s="135"/>
      <c r="G1022" s="135"/>
      <c r="H1022" s="135"/>
      <c r="I1022" s="135"/>
      <c r="J1022" s="135"/>
      <c r="K1022" s="135"/>
      <c r="L1022" s="135"/>
      <c r="M1022" s="135"/>
      <c r="N1022" s="135"/>
    </row>
    <row r="1023" spans="4:14" x14ac:dyDescent="0.3">
      <c r="D1023" s="135"/>
      <c r="E1023" s="135"/>
      <c r="F1023" s="135"/>
      <c r="G1023" s="135"/>
      <c r="H1023" s="135"/>
      <c r="I1023" s="135"/>
      <c r="J1023" s="135"/>
      <c r="K1023" s="135"/>
      <c r="L1023" s="135"/>
      <c r="M1023" s="135"/>
      <c r="N1023" s="135"/>
    </row>
    <row r="1024" spans="4:14" x14ac:dyDescent="0.3">
      <c r="D1024" s="135"/>
      <c r="E1024" s="135"/>
      <c r="F1024" s="135"/>
      <c r="G1024" s="135"/>
      <c r="H1024" s="135"/>
      <c r="I1024" s="135"/>
      <c r="J1024" s="135"/>
      <c r="K1024" s="135"/>
      <c r="L1024" s="135"/>
      <c r="M1024" s="135"/>
      <c r="N1024" s="135"/>
    </row>
    <row r="1025" spans="4:14" x14ac:dyDescent="0.3">
      <c r="D1025" s="135"/>
      <c r="E1025" s="135"/>
      <c r="F1025" s="135"/>
      <c r="G1025" s="135"/>
      <c r="H1025" s="135"/>
      <c r="I1025" s="135"/>
      <c r="J1025" s="135"/>
      <c r="K1025" s="135"/>
      <c r="L1025" s="135"/>
      <c r="M1025" s="135"/>
      <c r="N1025" s="135"/>
    </row>
    <row r="1026" spans="4:14" x14ac:dyDescent="0.3">
      <c r="D1026" s="135"/>
      <c r="E1026" s="135"/>
      <c r="F1026" s="135"/>
      <c r="G1026" s="135"/>
      <c r="H1026" s="135"/>
      <c r="I1026" s="135"/>
      <c r="J1026" s="135"/>
      <c r="K1026" s="135"/>
      <c r="L1026" s="135"/>
      <c r="M1026" s="135"/>
      <c r="N1026" s="135"/>
    </row>
    <row r="1027" spans="4:14" x14ac:dyDescent="0.3">
      <c r="D1027" s="135"/>
      <c r="E1027" s="135"/>
      <c r="F1027" s="135"/>
      <c r="G1027" s="135"/>
      <c r="H1027" s="135"/>
      <c r="I1027" s="135"/>
      <c r="J1027" s="135"/>
      <c r="K1027" s="135"/>
      <c r="L1027" s="135"/>
      <c r="M1027" s="135"/>
      <c r="N1027" s="135"/>
    </row>
    <row r="1028" spans="4:14" x14ac:dyDescent="0.3">
      <c r="D1028" s="135"/>
      <c r="E1028" s="135"/>
      <c r="F1028" s="135"/>
      <c r="G1028" s="135"/>
      <c r="H1028" s="135"/>
      <c r="I1028" s="135"/>
      <c r="J1028" s="135"/>
      <c r="K1028" s="135"/>
      <c r="L1028" s="135"/>
      <c r="M1028" s="135"/>
      <c r="N1028" s="135"/>
    </row>
    <row r="1029" spans="4:14" x14ac:dyDescent="0.3">
      <c r="D1029" s="135"/>
      <c r="E1029" s="135"/>
      <c r="F1029" s="135"/>
      <c r="G1029" s="135"/>
      <c r="H1029" s="135"/>
      <c r="I1029" s="135"/>
      <c r="J1029" s="135"/>
      <c r="K1029" s="135"/>
      <c r="L1029" s="135"/>
      <c r="M1029" s="135"/>
      <c r="N1029" s="135"/>
    </row>
    <row r="1030" spans="4:14" x14ac:dyDescent="0.3">
      <c r="D1030" s="135"/>
      <c r="E1030" s="135"/>
      <c r="F1030" s="135"/>
      <c r="G1030" s="135"/>
      <c r="H1030" s="135"/>
      <c r="I1030" s="135"/>
      <c r="J1030" s="135"/>
      <c r="K1030" s="135"/>
      <c r="L1030" s="135"/>
      <c r="M1030" s="135"/>
      <c r="N1030" s="135"/>
    </row>
    <row r="1031" spans="4:14" x14ac:dyDescent="0.3">
      <c r="D1031" s="135"/>
      <c r="E1031" s="135"/>
      <c r="F1031" s="135"/>
      <c r="G1031" s="135"/>
      <c r="H1031" s="135"/>
      <c r="I1031" s="135"/>
      <c r="J1031" s="135"/>
      <c r="K1031" s="135"/>
      <c r="L1031" s="135"/>
      <c r="M1031" s="135"/>
      <c r="N1031" s="135"/>
    </row>
    <row r="1032" spans="4:14" x14ac:dyDescent="0.3">
      <c r="D1032" s="135"/>
      <c r="E1032" s="135"/>
      <c r="F1032" s="135"/>
      <c r="G1032" s="135"/>
      <c r="H1032" s="135"/>
      <c r="I1032" s="135"/>
      <c r="J1032" s="135"/>
      <c r="K1032" s="135"/>
      <c r="L1032" s="135"/>
      <c r="M1032" s="135"/>
      <c r="N1032" s="135"/>
    </row>
    <row r="1033" spans="4:14" x14ac:dyDescent="0.3">
      <c r="D1033" s="135"/>
      <c r="E1033" s="135"/>
      <c r="F1033" s="135"/>
      <c r="G1033" s="135"/>
      <c r="H1033" s="135"/>
      <c r="I1033" s="135"/>
      <c r="J1033" s="135"/>
      <c r="K1033" s="135"/>
      <c r="L1033" s="135"/>
      <c r="M1033" s="135"/>
      <c r="N1033" s="135"/>
    </row>
    <row r="1034" spans="4:14" x14ac:dyDescent="0.3">
      <c r="D1034" s="135"/>
      <c r="E1034" s="135"/>
      <c r="F1034" s="135"/>
      <c r="G1034" s="135"/>
      <c r="H1034" s="135"/>
      <c r="I1034" s="135"/>
      <c r="J1034" s="135"/>
      <c r="K1034" s="135"/>
      <c r="L1034" s="135"/>
      <c r="M1034" s="135"/>
      <c r="N1034" s="135"/>
    </row>
    <row r="1035" spans="4:14" x14ac:dyDescent="0.3">
      <c r="D1035" s="135"/>
      <c r="E1035" s="135"/>
      <c r="F1035" s="135"/>
      <c r="G1035" s="135"/>
      <c r="H1035" s="135"/>
      <c r="I1035" s="135"/>
      <c r="J1035" s="135"/>
      <c r="K1035" s="135"/>
      <c r="L1035" s="135"/>
      <c r="M1035" s="135"/>
      <c r="N1035" s="135"/>
    </row>
    <row r="1036" spans="4:14" x14ac:dyDescent="0.3">
      <c r="D1036" s="135"/>
      <c r="E1036" s="135"/>
      <c r="F1036" s="135"/>
      <c r="G1036" s="135"/>
      <c r="H1036" s="135"/>
      <c r="I1036" s="135"/>
      <c r="J1036" s="135"/>
      <c r="K1036" s="135"/>
      <c r="L1036" s="135"/>
      <c r="M1036" s="135"/>
      <c r="N1036" s="135"/>
    </row>
    <row r="1037" spans="4:14" x14ac:dyDescent="0.3">
      <c r="D1037" s="135"/>
      <c r="E1037" s="135"/>
      <c r="F1037" s="135"/>
      <c r="G1037" s="135"/>
      <c r="H1037" s="135"/>
      <c r="I1037" s="135"/>
      <c r="J1037" s="135"/>
      <c r="K1037" s="135"/>
      <c r="L1037" s="135"/>
      <c r="M1037" s="135"/>
      <c r="N1037" s="135"/>
    </row>
    <row r="1038" spans="4:14" x14ac:dyDescent="0.3">
      <c r="D1038" s="135"/>
      <c r="E1038" s="135"/>
      <c r="F1038" s="135"/>
      <c r="G1038" s="135"/>
      <c r="H1038" s="135"/>
      <c r="I1038" s="135"/>
      <c r="J1038" s="135"/>
      <c r="K1038" s="135"/>
      <c r="L1038" s="135"/>
      <c r="M1038" s="135"/>
      <c r="N1038" s="135"/>
    </row>
    <row r="1039" spans="4:14" x14ac:dyDescent="0.3">
      <c r="D1039" s="135"/>
      <c r="E1039" s="135"/>
      <c r="F1039" s="135"/>
      <c r="G1039" s="135"/>
      <c r="H1039" s="135"/>
      <c r="I1039" s="135"/>
      <c r="J1039" s="135"/>
      <c r="K1039" s="135"/>
      <c r="L1039" s="135"/>
      <c r="M1039" s="135"/>
      <c r="N1039" s="135"/>
    </row>
    <row r="1040" spans="4:14" x14ac:dyDescent="0.3">
      <c r="D1040" s="135"/>
      <c r="E1040" s="135"/>
      <c r="F1040" s="135"/>
      <c r="G1040" s="135"/>
      <c r="H1040" s="135"/>
      <c r="I1040" s="135"/>
      <c r="J1040" s="135"/>
      <c r="K1040" s="135"/>
      <c r="L1040" s="135"/>
      <c r="M1040" s="135"/>
      <c r="N1040" s="135"/>
    </row>
    <row r="1041" spans="4:14" x14ac:dyDescent="0.3">
      <c r="D1041" s="135"/>
      <c r="E1041" s="135"/>
      <c r="F1041" s="135"/>
      <c r="G1041" s="135"/>
      <c r="H1041" s="135"/>
      <c r="I1041" s="135"/>
      <c r="J1041" s="135"/>
      <c r="K1041" s="135"/>
      <c r="L1041" s="135"/>
      <c r="M1041" s="135"/>
      <c r="N1041" s="135"/>
    </row>
    <row r="1042" spans="4:14" x14ac:dyDescent="0.3">
      <c r="D1042" s="135"/>
      <c r="E1042" s="135"/>
      <c r="F1042" s="135"/>
      <c r="G1042" s="135"/>
      <c r="H1042" s="135"/>
      <c r="I1042" s="135"/>
      <c r="J1042" s="135"/>
      <c r="K1042" s="135"/>
      <c r="L1042" s="135"/>
      <c r="M1042" s="135"/>
      <c r="N1042" s="135"/>
    </row>
    <row r="1043" spans="4:14" x14ac:dyDescent="0.3">
      <c r="D1043" s="135"/>
      <c r="E1043" s="135"/>
      <c r="F1043" s="135"/>
      <c r="G1043" s="135"/>
      <c r="H1043" s="135"/>
      <c r="I1043" s="135"/>
      <c r="J1043" s="135"/>
      <c r="K1043" s="135"/>
      <c r="L1043" s="135"/>
      <c r="M1043" s="135"/>
      <c r="N1043" s="135"/>
    </row>
    <row r="1044" spans="4:14" x14ac:dyDescent="0.3">
      <c r="D1044" s="135"/>
      <c r="E1044" s="135"/>
      <c r="F1044" s="135"/>
      <c r="G1044" s="135"/>
      <c r="H1044" s="135"/>
      <c r="I1044" s="135"/>
      <c r="J1044" s="135"/>
      <c r="K1044" s="135"/>
      <c r="L1044" s="135"/>
      <c r="M1044" s="135"/>
      <c r="N1044" s="135"/>
    </row>
    <row r="1045" spans="4:14" x14ac:dyDescent="0.3">
      <c r="D1045" s="135"/>
      <c r="E1045" s="135"/>
      <c r="F1045" s="135"/>
      <c r="G1045" s="135"/>
      <c r="H1045" s="135"/>
      <c r="I1045" s="135"/>
      <c r="J1045" s="135"/>
      <c r="K1045" s="135"/>
      <c r="L1045" s="135"/>
      <c r="M1045" s="135"/>
      <c r="N1045" s="135"/>
    </row>
    <row r="1046" spans="4:14" x14ac:dyDescent="0.3">
      <c r="D1046" s="135"/>
      <c r="E1046" s="135"/>
      <c r="F1046" s="135"/>
      <c r="G1046" s="135"/>
      <c r="H1046" s="135"/>
      <c r="I1046" s="135"/>
      <c r="J1046" s="135"/>
      <c r="K1046" s="135"/>
      <c r="L1046" s="135"/>
      <c r="M1046" s="135"/>
      <c r="N1046" s="135"/>
    </row>
    <row r="1047" spans="4:14" x14ac:dyDescent="0.3">
      <c r="D1047" s="135"/>
      <c r="E1047" s="135"/>
      <c r="F1047" s="135"/>
      <c r="G1047" s="135"/>
      <c r="H1047" s="135"/>
      <c r="I1047" s="135"/>
      <c r="J1047" s="135"/>
      <c r="K1047" s="135"/>
      <c r="L1047" s="135"/>
      <c r="M1047" s="135"/>
      <c r="N1047" s="135"/>
    </row>
    <row r="1048" spans="4:14" x14ac:dyDescent="0.3">
      <c r="D1048" s="135"/>
      <c r="E1048" s="135"/>
      <c r="F1048" s="135"/>
      <c r="G1048" s="135"/>
      <c r="H1048" s="135"/>
      <c r="I1048" s="135"/>
      <c r="J1048" s="135"/>
      <c r="K1048" s="135"/>
      <c r="L1048" s="135"/>
      <c r="M1048" s="135"/>
      <c r="N1048" s="135"/>
    </row>
    <row r="1049" spans="4:14" x14ac:dyDescent="0.3">
      <c r="D1049" s="135"/>
      <c r="E1049" s="135"/>
      <c r="F1049" s="135"/>
      <c r="G1049" s="135"/>
      <c r="H1049" s="135"/>
      <c r="I1049" s="135"/>
      <c r="J1049" s="135"/>
      <c r="K1049" s="135"/>
      <c r="L1049" s="135"/>
      <c r="M1049" s="135"/>
      <c r="N1049" s="135"/>
    </row>
    <row r="1050" spans="4:14" x14ac:dyDescent="0.3">
      <c r="D1050" s="135"/>
      <c r="E1050" s="135"/>
      <c r="F1050" s="135"/>
      <c r="G1050" s="135"/>
      <c r="H1050" s="135"/>
      <c r="I1050" s="135"/>
      <c r="J1050" s="135"/>
      <c r="K1050" s="135"/>
      <c r="L1050" s="135"/>
      <c r="M1050" s="135"/>
      <c r="N1050" s="135"/>
    </row>
    <row r="1051" spans="4:14" x14ac:dyDescent="0.3">
      <c r="D1051" s="135"/>
      <c r="E1051" s="135"/>
      <c r="F1051" s="135"/>
      <c r="G1051" s="135"/>
      <c r="H1051" s="135"/>
      <c r="I1051" s="135"/>
      <c r="J1051" s="135"/>
      <c r="K1051" s="135"/>
      <c r="L1051" s="135"/>
      <c r="M1051" s="135"/>
      <c r="N1051" s="135"/>
    </row>
    <row r="1052" spans="4:14" x14ac:dyDescent="0.3">
      <c r="D1052" s="135"/>
      <c r="E1052" s="135"/>
      <c r="F1052" s="135"/>
      <c r="G1052" s="135"/>
      <c r="H1052" s="135"/>
      <c r="I1052" s="135"/>
      <c r="J1052" s="135"/>
      <c r="K1052" s="135"/>
      <c r="L1052" s="135"/>
      <c r="M1052" s="135"/>
      <c r="N1052" s="135"/>
    </row>
    <row r="1053" spans="4:14" x14ac:dyDescent="0.3">
      <c r="D1053" s="135"/>
      <c r="E1053" s="135"/>
      <c r="F1053" s="135"/>
      <c r="G1053" s="135"/>
      <c r="H1053" s="135"/>
      <c r="I1053" s="135"/>
      <c r="J1053" s="135"/>
      <c r="K1053" s="135"/>
      <c r="L1053" s="135"/>
      <c r="M1053" s="135"/>
      <c r="N1053" s="135"/>
    </row>
    <row r="1054" spans="4:14" x14ac:dyDescent="0.3">
      <c r="D1054" s="135"/>
      <c r="E1054" s="135"/>
      <c r="F1054" s="135"/>
      <c r="G1054" s="135"/>
      <c r="H1054" s="135"/>
      <c r="I1054" s="135"/>
      <c r="J1054" s="135"/>
      <c r="K1054" s="135"/>
      <c r="L1054" s="135"/>
      <c r="M1054" s="135"/>
      <c r="N1054" s="135"/>
    </row>
    <row r="1055" spans="4:14" x14ac:dyDescent="0.3">
      <c r="D1055" s="135"/>
      <c r="E1055" s="135"/>
      <c r="F1055" s="135"/>
      <c r="G1055" s="135"/>
      <c r="H1055" s="135"/>
      <c r="I1055" s="135"/>
      <c r="J1055" s="135"/>
      <c r="K1055" s="135"/>
      <c r="L1055" s="135"/>
      <c r="M1055" s="135"/>
      <c r="N1055" s="135"/>
    </row>
    <row r="1056" spans="4:14" x14ac:dyDescent="0.3">
      <c r="D1056" s="135"/>
      <c r="E1056" s="135"/>
      <c r="F1056" s="135"/>
      <c r="G1056" s="135"/>
      <c r="H1056" s="135"/>
      <c r="I1056" s="135"/>
      <c r="J1056" s="135"/>
      <c r="K1056" s="135"/>
      <c r="L1056" s="135"/>
      <c r="M1056" s="135"/>
      <c r="N1056" s="135"/>
    </row>
    <row r="1057" spans="4:14" x14ac:dyDescent="0.3">
      <c r="D1057" s="135"/>
      <c r="E1057" s="135"/>
      <c r="F1057" s="135"/>
      <c r="G1057" s="135"/>
      <c r="H1057" s="135"/>
      <c r="I1057" s="135"/>
      <c r="J1057" s="135"/>
      <c r="K1057" s="135"/>
      <c r="L1057" s="135"/>
      <c r="M1057" s="135"/>
      <c r="N1057" s="135"/>
    </row>
    <row r="1058" spans="4:14" x14ac:dyDescent="0.3">
      <c r="D1058" s="135"/>
      <c r="E1058" s="135"/>
      <c r="F1058" s="135"/>
      <c r="G1058" s="135"/>
      <c r="H1058" s="135"/>
      <c r="I1058" s="135"/>
      <c r="J1058" s="135"/>
      <c r="K1058" s="135"/>
      <c r="L1058" s="135"/>
      <c r="M1058" s="135"/>
      <c r="N1058" s="135"/>
    </row>
    <row r="1059" spans="4:14" x14ac:dyDescent="0.3">
      <c r="D1059" s="135"/>
      <c r="E1059" s="135"/>
      <c r="F1059" s="135"/>
      <c r="G1059" s="135"/>
      <c r="H1059" s="135"/>
      <c r="I1059" s="135"/>
      <c r="J1059" s="135"/>
      <c r="K1059" s="135"/>
      <c r="L1059" s="135"/>
      <c r="M1059" s="135"/>
      <c r="N1059" s="135"/>
    </row>
    <row r="1060" spans="4:14" x14ac:dyDescent="0.3">
      <c r="D1060" s="135"/>
      <c r="E1060" s="135"/>
      <c r="F1060" s="135"/>
      <c r="G1060" s="135"/>
      <c r="H1060" s="135"/>
      <c r="I1060" s="135"/>
      <c r="J1060" s="135"/>
      <c r="K1060" s="135"/>
      <c r="L1060" s="135"/>
      <c r="M1060" s="135"/>
      <c r="N1060" s="135"/>
    </row>
    <row r="1061" spans="4:14" x14ac:dyDescent="0.3">
      <c r="D1061" s="135"/>
      <c r="E1061" s="135"/>
      <c r="F1061" s="135"/>
      <c r="G1061" s="135"/>
      <c r="H1061" s="135"/>
      <c r="I1061" s="135"/>
      <c r="J1061" s="135"/>
      <c r="K1061" s="135"/>
      <c r="L1061" s="135"/>
      <c r="M1061" s="135"/>
      <c r="N1061" s="135"/>
    </row>
    <row r="1062" spans="4:14" x14ac:dyDescent="0.3">
      <c r="D1062" s="135"/>
      <c r="E1062" s="135"/>
      <c r="F1062" s="135"/>
      <c r="G1062" s="135"/>
      <c r="H1062" s="135"/>
      <c r="I1062" s="135"/>
      <c r="J1062" s="135"/>
      <c r="K1062" s="135"/>
      <c r="L1062" s="135"/>
      <c r="M1062" s="135"/>
      <c r="N1062" s="135"/>
    </row>
    <row r="1063" spans="4:14" x14ac:dyDescent="0.3">
      <c r="D1063" s="135"/>
      <c r="E1063" s="135"/>
      <c r="F1063" s="135"/>
      <c r="G1063" s="135"/>
      <c r="H1063" s="135"/>
      <c r="I1063" s="135"/>
      <c r="J1063" s="135"/>
      <c r="K1063" s="135"/>
      <c r="L1063" s="135"/>
      <c r="M1063" s="135"/>
      <c r="N1063" s="135"/>
    </row>
    <row r="1064" spans="4:14" x14ac:dyDescent="0.3">
      <c r="D1064" s="135"/>
      <c r="E1064" s="135"/>
      <c r="F1064" s="135"/>
      <c r="G1064" s="135"/>
      <c r="H1064" s="135"/>
      <c r="I1064" s="135"/>
      <c r="J1064" s="135"/>
      <c r="K1064" s="135"/>
      <c r="L1064" s="135"/>
      <c r="M1064" s="135"/>
      <c r="N1064" s="135"/>
    </row>
    <row r="1065" spans="4:14" x14ac:dyDescent="0.3">
      <c r="D1065" s="135"/>
      <c r="E1065" s="135"/>
      <c r="F1065" s="135"/>
      <c r="G1065" s="135"/>
      <c r="H1065" s="135"/>
      <c r="I1065" s="135"/>
      <c r="J1065" s="135"/>
      <c r="K1065" s="135"/>
      <c r="L1065" s="135"/>
      <c r="M1065" s="135"/>
      <c r="N1065" s="135"/>
    </row>
    <row r="1066" spans="4:14" x14ac:dyDescent="0.3">
      <c r="D1066" s="135"/>
      <c r="E1066" s="135"/>
      <c r="F1066" s="135"/>
      <c r="G1066" s="135"/>
      <c r="H1066" s="135"/>
      <c r="I1066" s="135"/>
      <c r="J1066" s="135"/>
      <c r="K1066" s="135"/>
      <c r="L1066" s="135"/>
      <c r="M1066" s="135"/>
      <c r="N1066" s="135"/>
    </row>
    <row r="1067" spans="4:14" x14ac:dyDescent="0.3">
      <c r="D1067" s="135"/>
      <c r="E1067" s="135"/>
      <c r="F1067" s="135"/>
      <c r="G1067" s="135"/>
      <c r="H1067" s="135"/>
      <c r="I1067" s="135"/>
      <c r="J1067" s="135"/>
      <c r="K1067" s="135"/>
      <c r="L1067" s="135"/>
      <c r="M1067" s="135"/>
      <c r="N1067" s="135"/>
    </row>
    <row r="1068" spans="4:14" x14ac:dyDescent="0.3">
      <c r="D1068" s="135"/>
      <c r="E1068" s="135"/>
      <c r="F1068" s="135"/>
      <c r="G1068" s="135"/>
      <c r="H1068" s="135"/>
      <c r="I1068" s="135"/>
      <c r="J1068" s="135"/>
      <c r="K1068" s="135"/>
      <c r="L1068" s="135"/>
      <c r="M1068" s="135"/>
      <c r="N1068" s="135"/>
    </row>
    <row r="1069" spans="4:14" x14ac:dyDescent="0.3">
      <c r="D1069" s="135"/>
      <c r="E1069" s="135"/>
      <c r="F1069" s="135"/>
      <c r="G1069" s="135"/>
      <c r="H1069" s="135"/>
      <c r="I1069" s="135"/>
      <c r="J1069" s="135"/>
      <c r="K1069" s="135"/>
      <c r="L1069" s="135"/>
      <c r="M1069" s="135"/>
      <c r="N1069" s="135"/>
    </row>
    <row r="1070" spans="4:14" x14ac:dyDescent="0.3">
      <c r="D1070" s="135"/>
      <c r="E1070" s="135"/>
      <c r="F1070" s="135"/>
      <c r="G1070" s="135"/>
      <c r="H1070" s="135"/>
      <c r="I1070" s="135"/>
      <c r="J1070" s="135"/>
      <c r="K1070" s="135"/>
      <c r="L1070" s="135"/>
      <c r="M1070" s="135"/>
      <c r="N1070" s="135"/>
    </row>
    <row r="1071" spans="4:14" x14ac:dyDescent="0.3">
      <c r="D1071" s="135"/>
      <c r="E1071" s="135"/>
      <c r="F1071" s="135"/>
      <c r="G1071" s="135"/>
      <c r="H1071" s="135"/>
      <c r="I1071" s="135"/>
      <c r="J1071" s="135"/>
      <c r="K1071" s="135"/>
      <c r="L1071" s="135"/>
      <c r="M1071" s="135"/>
      <c r="N1071" s="135"/>
    </row>
    <row r="1072" spans="4:14" x14ac:dyDescent="0.3">
      <c r="D1072" s="135"/>
      <c r="E1072" s="135"/>
      <c r="F1072" s="135"/>
      <c r="G1072" s="135"/>
      <c r="H1072" s="135"/>
      <c r="I1072" s="135"/>
      <c r="J1072" s="135"/>
      <c r="K1072" s="135"/>
      <c r="L1072" s="135"/>
      <c r="M1072" s="135"/>
      <c r="N1072" s="135"/>
    </row>
    <row r="1073" spans="4:14" x14ac:dyDescent="0.3">
      <c r="D1073" s="135"/>
      <c r="E1073" s="135"/>
      <c r="F1073" s="135"/>
      <c r="G1073" s="135"/>
      <c r="H1073" s="135"/>
      <c r="I1073" s="135"/>
      <c r="J1073" s="135"/>
      <c r="K1073" s="135"/>
      <c r="L1073" s="135"/>
      <c r="M1073" s="135"/>
      <c r="N1073" s="135"/>
    </row>
    <row r="1074" spans="4:14" x14ac:dyDescent="0.3">
      <c r="D1074" s="135"/>
      <c r="E1074" s="135"/>
      <c r="F1074" s="135"/>
      <c r="G1074" s="135"/>
      <c r="H1074" s="135"/>
      <c r="I1074" s="135"/>
      <c r="J1074" s="135"/>
      <c r="K1074" s="135"/>
      <c r="L1074" s="135"/>
      <c r="M1074" s="135"/>
      <c r="N1074" s="135"/>
    </row>
    <row r="1075" spans="4:14" x14ac:dyDescent="0.3">
      <c r="D1075" s="135"/>
      <c r="E1075" s="135"/>
      <c r="F1075" s="135"/>
      <c r="G1075" s="135"/>
      <c r="H1075" s="135"/>
      <c r="I1075" s="135"/>
      <c r="J1075" s="135"/>
      <c r="K1075" s="135"/>
      <c r="L1075" s="135"/>
      <c r="M1075" s="135"/>
      <c r="N1075" s="135"/>
    </row>
    <row r="1076" spans="4:14" x14ac:dyDescent="0.3">
      <c r="D1076" s="135"/>
      <c r="E1076" s="135"/>
      <c r="F1076" s="135"/>
      <c r="G1076" s="135"/>
      <c r="H1076" s="135"/>
      <c r="I1076" s="135"/>
      <c r="J1076" s="135"/>
      <c r="K1076" s="135"/>
      <c r="L1076" s="135"/>
      <c r="M1076" s="135"/>
      <c r="N1076" s="135"/>
    </row>
    <row r="1077" spans="4:14" x14ac:dyDescent="0.3">
      <c r="D1077" s="135"/>
      <c r="E1077" s="135"/>
      <c r="F1077" s="135"/>
      <c r="G1077" s="135"/>
      <c r="H1077" s="135"/>
      <c r="I1077" s="135"/>
      <c r="J1077" s="135"/>
      <c r="K1077" s="135"/>
      <c r="L1077" s="135"/>
      <c r="M1077" s="135"/>
      <c r="N1077" s="135"/>
    </row>
    <row r="1078" spans="4:14" x14ac:dyDescent="0.3">
      <c r="D1078" s="135"/>
      <c r="E1078" s="135"/>
      <c r="F1078" s="135"/>
      <c r="G1078" s="135"/>
      <c r="H1078" s="135"/>
      <c r="I1078" s="135"/>
      <c r="J1078" s="135"/>
      <c r="K1078" s="135"/>
      <c r="L1078" s="135"/>
      <c r="M1078" s="135"/>
      <c r="N1078" s="135"/>
    </row>
    <row r="1079" spans="4:14" x14ac:dyDescent="0.3">
      <c r="D1079" s="135"/>
      <c r="E1079" s="135"/>
      <c r="F1079" s="135"/>
      <c r="G1079" s="135"/>
      <c r="H1079" s="135"/>
      <c r="I1079" s="135"/>
      <c r="J1079" s="135"/>
      <c r="K1079" s="135"/>
      <c r="L1079" s="135"/>
      <c r="M1079" s="135"/>
      <c r="N1079" s="135"/>
    </row>
    <row r="1080" spans="4:14" x14ac:dyDescent="0.3">
      <c r="D1080" s="135"/>
      <c r="E1080" s="135"/>
      <c r="F1080" s="135"/>
      <c r="G1080" s="135"/>
      <c r="H1080" s="135"/>
      <c r="I1080" s="135"/>
      <c r="J1080" s="135"/>
      <c r="K1080" s="135"/>
      <c r="L1080" s="135"/>
      <c r="M1080" s="135"/>
      <c r="N1080" s="135"/>
    </row>
    <row r="1081" spans="4:14" x14ac:dyDescent="0.3">
      <c r="D1081" s="135"/>
      <c r="E1081" s="135"/>
      <c r="F1081" s="135"/>
      <c r="G1081" s="135"/>
      <c r="H1081" s="135"/>
      <c r="I1081" s="135"/>
      <c r="J1081" s="135"/>
      <c r="K1081" s="135"/>
      <c r="L1081" s="135"/>
      <c r="M1081" s="135"/>
      <c r="N1081" s="135"/>
    </row>
    <row r="1082" spans="4:14" x14ac:dyDescent="0.3">
      <c r="D1082" s="135"/>
      <c r="E1082" s="135"/>
      <c r="F1082" s="135"/>
      <c r="G1082" s="135"/>
      <c r="H1082" s="135"/>
      <c r="I1082" s="135"/>
      <c r="J1082" s="135"/>
      <c r="K1082" s="135"/>
      <c r="L1082" s="135"/>
      <c r="M1082" s="135"/>
      <c r="N1082" s="135"/>
    </row>
    <row r="1083" spans="4:14" x14ac:dyDescent="0.3">
      <c r="D1083" s="135"/>
      <c r="E1083" s="135"/>
      <c r="F1083" s="135"/>
      <c r="G1083" s="135"/>
      <c r="H1083" s="135"/>
      <c r="I1083" s="135"/>
      <c r="J1083" s="135"/>
      <c r="K1083" s="135"/>
      <c r="L1083" s="135"/>
      <c r="M1083" s="135"/>
      <c r="N1083" s="135"/>
    </row>
    <row r="1084" spans="4:14" x14ac:dyDescent="0.3">
      <c r="D1084" s="135"/>
      <c r="E1084" s="135"/>
      <c r="F1084" s="135"/>
      <c r="G1084" s="135"/>
      <c r="H1084" s="135"/>
      <c r="I1084" s="135"/>
      <c r="J1084" s="135"/>
      <c r="K1084" s="135"/>
      <c r="L1084" s="135"/>
      <c r="M1084" s="135"/>
      <c r="N1084" s="135"/>
    </row>
    <row r="1085" spans="4:14" x14ac:dyDescent="0.3">
      <c r="D1085" s="135"/>
      <c r="E1085" s="135"/>
      <c r="F1085" s="135"/>
      <c r="G1085" s="135"/>
      <c r="H1085" s="135"/>
      <c r="I1085" s="135"/>
      <c r="J1085" s="135"/>
      <c r="K1085" s="135"/>
      <c r="L1085" s="135"/>
      <c r="M1085" s="135"/>
      <c r="N1085" s="135"/>
    </row>
    <row r="1086" spans="4:14" x14ac:dyDescent="0.3">
      <c r="D1086" s="135"/>
      <c r="E1086" s="135"/>
      <c r="F1086" s="135"/>
      <c r="G1086" s="135"/>
      <c r="H1086" s="135"/>
      <c r="I1086" s="135"/>
      <c r="J1086" s="135"/>
      <c r="K1086" s="135"/>
      <c r="L1086" s="135"/>
      <c r="M1086" s="135"/>
      <c r="N1086" s="135"/>
    </row>
    <row r="1087" spans="4:14" x14ac:dyDescent="0.3">
      <c r="D1087" s="135"/>
      <c r="E1087" s="135"/>
      <c r="F1087" s="135"/>
      <c r="G1087" s="135"/>
      <c r="H1087" s="135"/>
      <c r="I1087" s="135"/>
      <c r="J1087" s="135"/>
      <c r="K1087" s="135"/>
      <c r="L1087" s="135"/>
      <c r="M1087" s="135"/>
      <c r="N1087" s="135"/>
    </row>
    <row r="1088" spans="4:14" x14ac:dyDescent="0.3">
      <c r="D1088" s="135"/>
      <c r="E1088" s="135"/>
      <c r="F1088" s="135"/>
      <c r="G1088" s="135"/>
      <c r="H1088" s="135"/>
      <c r="I1088" s="135"/>
      <c r="J1088" s="135"/>
      <c r="K1088" s="135"/>
      <c r="L1088" s="135"/>
      <c r="M1088" s="135"/>
      <c r="N1088" s="135"/>
    </row>
    <row r="1089" spans="4:14" x14ac:dyDescent="0.3">
      <c r="D1089" s="135"/>
      <c r="E1089" s="135"/>
      <c r="F1089" s="135"/>
      <c r="G1089" s="135"/>
      <c r="H1089" s="135"/>
      <c r="I1089" s="135"/>
      <c r="J1089" s="135"/>
      <c r="K1089" s="135"/>
      <c r="L1089" s="135"/>
      <c r="M1089" s="135"/>
      <c r="N1089" s="135"/>
    </row>
    <row r="1090" spans="4:14" x14ac:dyDescent="0.3">
      <c r="D1090" s="135"/>
      <c r="E1090" s="135"/>
      <c r="F1090" s="135"/>
      <c r="G1090" s="135"/>
      <c r="H1090" s="135"/>
      <c r="I1090" s="135"/>
      <c r="J1090" s="135"/>
      <c r="K1090" s="135"/>
      <c r="L1090" s="135"/>
      <c r="M1090" s="135"/>
      <c r="N1090" s="135"/>
    </row>
    <row r="1091" spans="4:14" x14ac:dyDescent="0.3">
      <c r="D1091" s="135"/>
      <c r="E1091" s="135"/>
      <c r="F1091" s="135"/>
      <c r="G1091" s="135"/>
      <c r="H1091" s="135"/>
      <c r="I1091" s="135"/>
      <c r="J1091" s="135"/>
      <c r="K1091" s="135"/>
      <c r="L1091" s="135"/>
      <c r="M1091" s="135"/>
      <c r="N1091" s="135"/>
    </row>
    <row r="1092" spans="4:14" x14ac:dyDescent="0.3">
      <c r="D1092" s="135"/>
      <c r="E1092" s="135"/>
      <c r="F1092" s="135"/>
      <c r="G1092" s="135"/>
      <c r="H1092" s="135"/>
      <c r="I1092" s="135"/>
      <c r="J1092" s="135"/>
      <c r="K1092" s="135"/>
      <c r="L1092" s="135"/>
      <c r="M1092" s="135"/>
      <c r="N1092" s="135"/>
    </row>
    <row r="1093" spans="4:14" x14ac:dyDescent="0.3">
      <c r="D1093" s="135"/>
      <c r="E1093" s="135"/>
      <c r="F1093" s="135"/>
      <c r="G1093" s="135"/>
      <c r="H1093" s="135"/>
      <c r="I1093" s="135"/>
      <c r="J1093" s="135"/>
      <c r="K1093" s="135"/>
      <c r="L1093" s="135"/>
      <c r="M1093" s="135"/>
      <c r="N1093" s="135"/>
    </row>
    <row r="1094" spans="4:14" x14ac:dyDescent="0.3">
      <c r="D1094" s="135"/>
      <c r="E1094" s="135"/>
      <c r="F1094" s="135"/>
      <c r="G1094" s="135"/>
      <c r="H1094" s="135"/>
      <c r="I1094" s="135"/>
      <c r="J1094" s="135"/>
      <c r="K1094" s="135"/>
      <c r="L1094" s="135"/>
      <c r="M1094" s="135"/>
      <c r="N1094" s="135"/>
    </row>
    <row r="1095" spans="4:14" x14ac:dyDescent="0.3">
      <c r="D1095" s="135"/>
      <c r="E1095" s="135"/>
      <c r="F1095" s="135"/>
      <c r="G1095" s="135"/>
      <c r="H1095" s="135"/>
      <c r="I1095" s="135"/>
      <c r="J1095" s="135"/>
      <c r="K1095" s="135"/>
      <c r="L1095" s="135"/>
      <c r="M1095" s="135"/>
      <c r="N1095" s="135"/>
    </row>
    <row r="1096" spans="4:14" x14ac:dyDescent="0.3">
      <c r="D1096" s="135"/>
      <c r="E1096" s="135"/>
      <c r="F1096" s="135"/>
      <c r="G1096" s="135"/>
      <c r="H1096" s="135"/>
      <c r="I1096" s="135"/>
      <c r="J1096" s="135"/>
      <c r="K1096" s="135"/>
      <c r="L1096" s="135"/>
      <c r="M1096" s="135"/>
      <c r="N1096" s="135"/>
    </row>
    <row r="1097" spans="4:14" x14ac:dyDescent="0.3">
      <c r="D1097" s="135"/>
      <c r="E1097" s="135"/>
      <c r="F1097" s="135"/>
      <c r="G1097" s="135"/>
      <c r="H1097" s="135"/>
      <c r="I1097" s="135"/>
      <c r="J1097" s="135"/>
      <c r="K1097" s="135"/>
      <c r="L1097" s="135"/>
      <c r="M1097" s="135"/>
      <c r="N1097" s="135"/>
    </row>
    <row r="1098" spans="4:14" x14ac:dyDescent="0.3">
      <c r="D1098" s="135"/>
      <c r="E1098" s="135"/>
      <c r="F1098" s="135"/>
      <c r="G1098" s="135"/>
      <c r="H1098" s="135"/>
      <c r="I1098" s="135"/>
      <c r="J1098" s="135"/>
      <c r="K1098" s="135"/>
      <c r="L1098" s="135"/>
      <c r="M1098" s="135"/>
      <c r="N1098" s="135"/>
    </row>
    <row r="1099" spans="4:14" x14ac:dyDescent="0.3">
      <c r="D1099" s="135"/>
      <c r="E1099" s="135"/>
      <c r="F1099" s="135"/>
      <c r="G1099" s="135"/>
      <c r="H1099" s="135"/>
      <c r="I1099" s="135"/>
      <c r="J1099" s="135"/>
      <c r="K1099" s="135"/>
      <c r="L1099" s="135"/>
      <c r="M1099" s="135"/>
      <c r="N1099" s="135"/>
    </row>
    <row r="1100" spans="4:14" x14ac:dyDescent="0.3">
      <c r="D1100" s="135"/>
      <c r="E1100" s="135"/>
      <c r="F1100" s="135"/>
      <c r="G1100" s="135"/>
      <c r="H1100" s="135"/>
      <c r="I1100" s="135"/>
      <c r="J1100" s="135"/>
      <c r="K1100" s="135"/>
      <c r="L1100" s="135"/>
      <c r="M1100" s="135"/>
      <c r="N1100" s="135"/>
    </row>
    <row r="1101" spans="4:14" x14ac:dyDescent="0.3">
      <c r="D1101" s="135"/>
      <c r="E1101" s="135"/>
      <c r="F1101" s="135"/>
      <c r="G1101" s="135"/>
      <c r="H1101" s="135"/>
      <c r="I1101" s="135"/>
      <c r="J1101" s="135"/>
      <c r="K1101" s="135"/>
      <c r="L1101" s="135"/>
      <c r="M1101" s="135"/>
      <c r="N1101" s="135"/>
    </row>
    <row r="1102" spans="4:14" x14ac:dyDescent="0.3">
      <c r="D1102" s="135"/>
      <c r="E1102" s="135"/>
      <c r="F1102" s="135"/>
      <c r="G1102" s="135"/>
      <c r="H1102" s="135"/>
      <c r="I1102" s="135"/>
      <c r="J1102" s="135"/>
      <c r="K1102" s="135"/>
      <c r="L1102" s="135"/>
      <c r="M1102" s="135"/>
      <c r="N1102" s="135"/>
    </row>
    <row r="1103" spans="4:14" x14ac:dyDescent="0.3">
      <c r="D1103" s="135"/>
      <c r="E1103" s="135"/>
      <c r="F1103" s="135"/>
      <c r="G1103" s="135"/>
      <c r="H1103" s="135"/>
      <c r="I1103" s="135"/>
      <c r="J1103" s="135"/>
      <c r="K1103" s="135"/>
      <c r="L1103" s="135"/>
      <c r="M1103" s="135"/>
      <c r="N1103" s="135"/>
    </row>
    <row r="1104" spans="4:14" x14ac:dyDescent="0.3">
      <c r="D1104" s="135"/>
      <c r="E1104" s="135"/>
      <c r="F1104" s="135"/>
      <c r="G1104" s="135"/>
      <c r="H1104" s="135"/>
      <c r="I1104" s="135"/>
      <c r="J1104" s="135"/>
      <c r="K1104" s="135"/>
      <c r="L1104" s="135"/>
      <c r="M1104" s="135"/>
      <c r="N1104" s="135"/>
    </row>
    <row r="1105" spans="4:14" x14ac:dyDescent="0.3">
      <c r="D1105" s="135"/>
      <c r="E1105" s="135"/>
      <c r="F1105" s="135"/>
      <c r="G1105" s="135"/>
      <c r="H1105" s="135"/>
      <c r="I1105" s="135"/>
      <c r="J1105" s="135"/>
      <c r="K1105" s="135"/>
      <c r="L1105" s="135"/>
      <c r="M1105" s="135"/>
      <c r="N1105" s="135"/>
    </row>
    <row r="1106" spans="4:14" x14ac:dyDescent="0.3">
      <c r="D1106" s="135"/>
      <c r="E1106" s="135"/>
      <c r="F1106" s="135"/>
      <c r="G1106" s="135"/>
      <c r="H1106" s="135"/>
      <c r="I1106" s="135"/>
      <c r="J1106" s="135"/>
      <c r="K1106" s="135"/>
      <c r="L1106" s="135"/>
      <c r="M1106" s="135"/>
      <c r="N1106" s="135"/>
    </row>
    <row r="1107" spans="4:14" x14ac:dyDescent="0.3">
      <c r="D1107" s="135"/>
      <c r="E1107" s="135"/>
      <c r="F1107" s="135"/>
      <c r="G1107" s="135"/>
      <c r="H1107" s="135"/>
      <c r="I1107" s="135"/>
      <c r="J1107" s="135"/>
      <c r="K1107" s="135"/>
      <c r="L1107" s="135"/>
      <c r="M1107" s="135"/>
      <c r="N1107" s="135"/>
    </row>
    <row r="1108" spans="4:14" x14ac:dyDescent="0.3">
      <c r="D1108" s="135"/>
      <c r="E1108" s="135"/>
      <c r="F1108" s="135"/>
      <c r="G1108" s="135"/>
      <c r="H1108" s="135"/>
      <c r="I1108" s="135"/>
      <c r="J1108" s="135"/>
      <c r="K1108" s="135"/>
      <c r="L1108" s="135"/>
      <c r="M1108" s="135"/>
      <c r="N1108" s="135"/>
    </row>
    <row r="1109" spans="4:14" x14ac:dyDescent="0.3">
      <c r="D1109" s="135"/>
      <c r="E1109" s="135"/>
      <c r="F1109" s="135"/>
      <c r="G1109" s="135"/>
      <c r="H1109" s="135"/>
      <c r="I1109" s="135"/>
      <c r="J1109" s="135"/>
      <c r="K1109" s="135"/>
      <c r="L1109" s="135"/>
      <c r="M1109" s="135"/>
      <c r="N1109" s="135"/>
    </row>
    <row r="1110" spans="4:14" x14ac:dyDescent="0.3">
      <c r="D1110" s="135"/>
      <c r="E1110" s="135"/>
      <c r="F1110" s="135"/>
      <c r="G1110" s="135"/>
      <c r="H1110" s="135"/>
      <c r="I1110" s="135"/>
      <c r="J1110" s="135"/>
      <c r="K1110" s="135"/>
      <c r="L1110" s="135"/>
      <c r="M1110" s="135"/>
      <c r="N1110" s="135"/>
    </row>
    <row r="1111" spans="4:14" x14ac:dyDescent="0.3">
      <c r="D1111" s="135"/>
      <c r="E1111" s="135"/>
      <c r="F1111" s="135"/>
      <c r="G1111" s="135"/>
      <c r="H1111" s="135"/>
      <c r="I1111" s="135"/>
      <c r="J1111" s="135"/>
      <c r="K1111" s="135"/>
      <c r="L1111" s="135"/>
      <c r="M1111" s="135"/>
      <c r="N1111" s="135"/>
    </row>
    <row r="1112" spans="4:14" x14ac:dyDescent="0.3">
      <c r="D1112" s="135"/>
      <c r="E1112" s="135"/>
      <c r="F1112" s="135"/>
      <c r="G1112" s="135"/>
      <c r="H1112" s="135"/>
      <c r="I1112" s="135"/>
      <c r="J1112" s="135"/>
      <c r="K1112" s="135"/>
      <c r="L1112" s="135"/>
      <c r="M1112" s="135"/>
      <c r="N1112" s="135"/>
    </row>
    <row r="1113" spans="4:14" x14ac:dyDescent="0.3">
      <c r="D1113" s="135"/>
      <c r="E1113" s="135"/>
      <c r="F1113" s="135"/>
      <c r="G1113" s="135"/>
      <c r="H1113" s="135"/>
      <c r="I1113" s="135"/>
      <c r="J1113" s="135"/>
      <c r="K1113" s="135"/>
      <c r="L1113" s="135"/>
      <c r="M1113" s="135"/>
      <c r="N1113" s="135"/>
    </row>
    <row r="1114" spans="4:14" x14ac:dyDescent="0.3">
      <c r="D1114" s="135"/>
      <c r="E1114" s="135"/>
      <c r="F1114" s="135"/>
      <c r="G1114" s="135"/>
      <c r="H1114" s="135"/>
      <c r="I1114" s="135"/>
      <c r="J1114" s="135"/>
      <c r="K1114" s="135"/>
      <c r="L1114" s="135"/>
      <c r="M1114" s="135"/>
      <c r="N1114" s="135"/>
    </row>
    <row r="1115" spans="4:14" x14ac:dyDescent="0.3">
      <c r="D1115" s="135"/>
      <c r="E1115" s="135"/>
      <c r="F1115" s="135"/>
      <c r="G1115" s="135"/>
      <c r="H1115" s="135"/>
      <c r="I1115" s="135"/>
      <c r="J1115" s="135"/>
      <c r="K1115" s="135"/>
      <c r="L1115" s="135"/>
      <c r="M1115" s="135"/>
      <c r="N1115" s="135"/>
    </row>
    <row r="1116" spans="4:14" x14ac:dyDescent="0.3">
      <c r="D1116" s="135"/>
      <c r="E1116" s="135"/>
      <c r="F1116" s="135"/>
      <c r="G1116" s="135"/>
      <c r="H1116" s="135"/>
      <c r="I1116" s="135"/>
      <c r="J1116" s="135"/>
      <c r="K1116" s="135"/>
      <c r="L1116" s="135"/>
      <c r="M1116" s="135"/>
      <c r="N1116" s="135"/>
    </row>
    <row r="1117" spans="4:14" x14ac:dyDescent="0.3">
      <c r="D1117" s="135"/>
      <c r="E1117" s="135"/>
      <c r="F1117" s="135"/>
      <c r="G1117" s="135"/>
      <c r="H1117" s="135"/>
      <c r="I1117" s="135"/>
      <c r="J1117" s="135"/>
      <c r="K1117" s="135"/>
      <c r="L1117" s="135"/>
      <c r="M1117" s="135"/>
      <c r="N1117" s="135"/>
    </row>
    <row r="1118" spans="4:14" x14ac:dyDescent="0.3">
      <c r="D1118" s="135"/>
      <c r="E1118" s="135"/>
      <c r="F1118" s="135"/>
      <c r="G1118" s="135"/>
      <c r="H1118" s="135"/>
      <c r="I1118" s="135"/>
      <c r="J1118" s="135"/>
      <c r="K1118" s="135"/>
      <c r="L1118" s="135"/>
      <c r="M1118" s="135"/>
      <c r="N1118" s="135"/>
    </row>
    <row r="1119" spans="4:14" x14ac:dyDescent="0.3">
      <c r="D1119" s="135"/>
      <c r="E1119" s="135"/>
      <c r="F1119" s="135"/>
      <c r="G1119" s="135"/>
      <c r="H1119" s="135"/>
      <c r="I1119" s="135"/>
      <c r="J1119" s="135"/>
      <c r="K1119" s="135"/>
      <c r="L1119" s="135"/>
      <c r="M1119" s="135"/>
      <c r="N1119" s="135"/>
    </row>
    <row r="1120" spans="4:14" x14ac:dyDescent="0.3">
      <c r="D1120" s="135"/>
      <c r="E1120" s="135"/>
      <c r="F1120" s="135"/>
      <c r="G1120" s="135"/>
      <c r="H1120" s="135"/>
      <c r="I1120" s="135"/>
      <c r="J1120" s="135"/>
      <c r="K1120" s="135"/>
      <c r="L1120" s="135"/>
      <c r="M1120" s="135"/>
      <c r="N1120" s="135"/>
    </row>
    <row r="1121" spans="4:14" x14ac:dyDescent="0.3">
      <c r="D1121" s="135"/>
      <c r="E1121" s="135"/>
      <c r="F1121" s="135"/>
      <c r="G1121" s="135"/>
      <c r="H1121" s="135"/>
      <c r="I1121" s="135"/>
      <c r="J1121" s="135"/>
      <c r="K1121" s="135"/>
      <c r="L1121" s="135"/>
      <c r="M1121" s="135"/>
      <c r="N1121" s="135"/>
    </row>
    <row r="1122" spans="4:14" x14ac:dyDescent="0.3">
      <c r="D1122" s="135"/>
      <c r="E1122" s="135"/>
      <c r="F1122" s="135"/>
      <c r="G1122" s="135"/>
      <c r="H1122" s="135"/>
      <c r="I1122" s="135"/>
      <c r="J1122" s="135"/>
      <c r="K1122" s="135"/>
      <c r="L1122" s="135"/>
      <c r="M1122" s="135"/>
      <c r="N1122" s="135"/>
    </row>
    <row r="1123" spans="4:14" x14ac:dyDescent="0.3">
      <c r="D1123" s="135"/>
      <c r="E1123" s="135"/>
      <c r="F1123" s="135"/>
      <c r="G1123" s="135"/>
      <c r="H1123" s="135"/>
      <c r="I1123" s="135"/>
      <c r="J1123" s="135"/>
      <c r="K1123" s="135"/>
      <c r="L1123" s="135"/>
      <c r="M1123" s="135"/>
      <c r="N1123" s="135"/>
    </row>
    <row r="1124" spans="4:14" x14ac:dyDescent="0.3">
      <c r="D1124" s="135"/>
      <c r="E1124" s="135"/>
      <c r="F1124" s="135"/>
      <c r="G1124" s="135"/>
      <c r="H1124" s="135"/>
      <c r="I1124" s="135"/>
      <c r="J1124" s="135"/>
      <c r="K1124" s="135"/>
      <c r="L1124" s="135"/>
      <c r="M1124" s="135"/>
      <c r="N1124" s="135"/>
    </row>
    <row r="1125" spans="4:14" x14ac:dyDescent="0.3">
      <c r="D1125" s="135"/>
      <c r="E1125" s="135"/>
      <c r="F1125" s="135"/>
      <c r="G1125" s="135"/>
      <c r="H1125" s="135"/>
      <c r="I1125" s="135"/>
      <c r="J1125" s="135"/>
      <c r="K1125" s="135"/>
      <c r="L1125" s="135"/>
      <c r="M1125" s="135"/>
      <c r="N1125" s="135"/>
    </row>
    <row r="1126" spans="4:14" x14ac:dyDescent="0.3">
      <c r="D1126" s="135"/>
      <c r="E1126" s="135"/>
      <c r="F1126" s="135"/>
      <c r="G1126" s="135"/>
      <c r="H1126" s="135"/>
      <c r="I1126" s="135"/>
      <c r="J1126" s="135"/>
      <c r="K1126" s="135"/>
      <c r="L1126" s="135"/>
      <c r="M1126" s="135"/>
      <c r="N1126" s="135"/>
    </row>
    <row r="1127" spans="4:14" x14ac:dyDescent="0.3">
      <c r="D1127" s="135"/>
      <c r="E1127" s="135"/>
      <c r="F1127" s="135"/>
      <c r="G1127" s="135"/>
      <c r="H1127" s="135"/>
      <c r="I1127" s="135"/>
      <c r="J1127" s="135"/>
      <c r="K1127" s="135"/>
      <c r="L1127" s="135"/>
      <c r="M1127" s="135"/>
      <c r="N1127" s="135"/>
    </row>
    <row r="1128" spans="4:14" x14ac:dyDescent="0.3">
      <c r="D1128" s="135"/>
      <c r="E1128" s="135"/>
      <c r="F1128" s="135"/>
      <c r="G1128" s="135"/>
      <c r="H1128" s="135"/>
      <c r="I1128" s="135"/>
      <c r="J1128" s="135"/>
      <c r="K1128" s="135"/>
      <c r="L1128" s="135"/>
      <c r="M1128" s="135"/>
      <c r="N1128" s="135"/>
    </row>
    <row r="1129" spans="4:14" x14ac:dyDescent="0.3">
      <c r="D1129" s="135"/>
      <c r="E1129" s="135"/>
      <c r="F1129" s="135"/>
      <c r="G1129" s="135"/>
      <c r="H1129" s="135"/>
      <c r="I1129" s="135"/>
      <c r="J1129" s="135"/>
      <c r="K1129" s="135"/>
      <c r="L1129" s="135"/>
      <c r="M1129" s="135"/>
      <c r="N1129" s="135"/>
    </row>
    <row r="1130" spans="4:14" x14ac:dyDescent="0.3">
      <c r="D1130" s="135"/>
      <c r="E1130" s="135"/>
      <c r="F1130" s="135"/>
      <c r="G1130" s="135"/>
      <c r="H1130" s="135"/>
      <c r="I1130" s="135"/>
      <c r="J1130" s="135"/>
      <c r="K1130" s="135"/>
      <c r="L1130" s="135"/>
      <c r="M1130" s="135"/>
      <c r="N1130" s="135"/>
    </row>
    <row r="1131" spans="4:14" x14ac:dyDescent="0.3">
      <c r="D1131" s="135"/>
      <c r="E1131" s="135"/>
      <c r="F1131" s="135"/>
      <c r="G1131" s="135"/>
      <c r="H1131" s="135"/>
      <c r="I1131" s="135"/>
      <c r="J1131" s="135"/>
      <c r="K1131" s="135"/>
      <c r="L1131" s="135"/>
      <c r="M1131" s="135"/>
      <c r="N1131" s="135"/>
    </row>
    <row r="1132" spans="4:14" x14ac:dyDescent="0.3">
      <c r="D1132" s="135"/>
      <c r="E1132" s="135"/>
      <c r="F1132" s="135"/>
      <c r="G1132" s="135"/>
      <c r="H1132" s="135"/>
      <c r="I1132" s="135"/>
      <c r="J1132" s="135"/>
      <c r="K1132" s="135"/>
      <c r="L1132" s="135"/>
      <c r="M1132" s="135"/>
      <c r="N1132" s="135"/>
    </row>
    <row r="1133" spans="4:14" x14ac:dyDescent="0.3">
      <c r="D1133" s="135"/>
      <c r="E1133" s="135"/>
      <c r="F1133" s="135"/>
      <c r="G1133" s="135"/>
      <c r="H1133" s="135"/>
      <c r="I1133" s="135"/>
      <c r="J1133" s="135"/>
      <c r="K1133" s="135"/>
      <c r="L1133" s="135"/>
      <c r="M1133" s="135"/>
      <c r="N1133" s="135"/>
    </row>
    <row r="1134" spans="4:14" x14ac:dyDescent="0.3">
      <c r="D1134" s="135"/>
      <c r="E1134" s="135"/>
      <c r="F1134" s="135"/>
      <c r="G1134" s="135"/>
      <c r="H1134" s="135"/>
      <c r="I1134" s="135"/>
      <c r="J1134" s="135"/>
      <c r="K1134" s="135"/>
      <c r="L1134" s="135"/>
      <c r="M1134" s="135"/>
      <c r="N1134" s="135"/>
    </row>
    <row r="1135" spans="4:14" x14ac:dyDescent="0.3">
      <c r="D1135" s="135"/>
      <c r="E1135" s="135"/>
      <c r="F1135" s="135"/>
      <c r="G1135" s="135"/>
      <c r="H1135" s="135"/>
      <c r="I1135" s="135"/>
      <c r="J1135" s="135"/>
      <c r="K1135" s="135"/>
      <c r="L1135" s="135"/>
      <c r="M1135" s="135"/>
      <c r="N1135" s="135"/>
    </row>
    <row r="1136" spans="4:14" x14ac:dyDescent="0.3">
      <c r="D1136" s="135"/>
      <c r="E1136" s="135"/>
      <c r="F1136" s="135"/>
      <c r="G1136" s="135"/>
      <c r="H1136" s="135"/>
      <c r="I1136" s="135"/>
      <c r="J1136" s="135"/>
      <c r="K1136" s="135"/>
      <c r="L1136" s="135"/>
      <c r="M1136" s="135"/>
      <c r="N1136" s="135"/>
    </row>
    <row r="1137" spans="4:14" x14ac:dyDescent="0.3">
      <c r="D1137" s="135"/>
      <c r="E1137" s="135"/>
      <c r="F1137" s="135"/>
      <c r="G1137" s="135"/>
      <c r="H1137" s="135"/>
      <c r="I1137" s="135"/>
      <c r="J1137" s="135"/>
      <c r="K1137" s="135"/>
      <c r="L1137" s="135"/>
      <c r="M1137" s="135"/>
      <c r="N1137" s="135"/>
    </row>
    <row r="1138" spans="4:14" x14ac:dyDescent="0.3">
      <c r="D1138" s="135"/>
      <c r="E1138" s="135"/>
      <c r="F1138" s="135"/>
      <c r="G1138" s="135"/>
      <c r="H1138" s="135"/>
      <c r="I1138" s="135"/>
      <c r="J1138" s="135"/>
      <c r="K1138" s="135"/>
      <c r="L1138" s="135"/>
      <c r="M1138" s="135"/>
      <c r="N1138" s="135"/>
    </row>
    <row r="1139" spans="4:14" x14ac:dyDescent="0.3">
      <c r="D1139" s="135"/>
      <c r="E1139" s="135"/>
      <c r="F1139" s="135"/>
      <c r="G1139" s="135"/>
      <c r="H1139" s="135"/>
      <c r="I1139" s="135"/>
      <c r="J1139" s="135"/>
      <c r="K1139" s="135"/>
      <c r="L1139" s="135"/>
      <c r="M1139" s="135"/>
      <c r="N1139" s="135"/>
    </row>
    <row r="1140" spans="4:14" x14ac:dyDescent="0.3">
      <c r="D1140" s="135"/>
      <c r="E1140" s="135"/>
      <c r="F1140" s="135"/>
      <c r="G1140" s="135"/>
      <c r="H1140" s="135"/>
      <c r="I1140" s="135"/>
      <c r="J1140" s="135"/>
      <c r="K1140" s="135"/>
      <c r="L1140" s="135"/>
      <c r="M1140" s="135"/>
      <c r="N1140" s="135"/>
    </row>
    <row r="1141" spans="4:14" x14ac:dyDescent="0.3">
      <c r="D1141" s="135"/>
      <c r="E1141" s="135"/>
      <c r="F1141" s="135"/>
      <c r="G1141" s="135"/>
      <c r="H1141" s="135"/>
      <c r="I1141" s="135"/>
      <c r="J1141" s="135"/>
      <c r="K1141" s="135"/>
      <c r="L1141" s="135"/>
      <c r="M1141" s="135"/>
      <c r="N1141" s="135"/>
    </row>
    <row r="1142" spans="4:14" x14ac:dyDescent="0.3">
      <c r="D1142" s="135"/>
      <c r="E1142" s="135"/>
      <c r="F1142" s="135"/>
      <c r="G1142" s="135"/>
      <c r="H1142" s="135"/>
      <c r="I1142" s="135"/>
      <c r="J1142" s="135"/>
      <c r="K1142" s="135"/>
      <c r="L1142" s="135"/>
      <c r="M1142" s="135"/>
      <c r="N1142" s="135"/>
    </row>
    <row r="1143" spans="4:14" x14ac:dyDescent="0.3">
      <c r="D1143" s="135"/>
      <c r="E1143" s="135"/>
      <c r="F1143" s="135"/>
      <c r="G1143" s="135"/>
      <c r="H1143" s="135"/>
      <c r="I1143" s="135"/>
      <c r="J1143" s="135"/>
      <c r="K1143" s="135"/>
      <c r="L1143" s="135"/>
      <c r="M1143" s="135"/>
      <c r="N1143" s="135"/>
    </row>
    <row r="1144" spans="4:14" x14ac:dyDescent="0.3">
      <c r="D1144" s="135"/>
      <c r="E1144" s="135"/>
      <c r="F1144" s="135"/>
      <c r="G1144" s="135"/>
      <c r="H1144" s="135"/>
      <c r="I1144" s="135"/>
      <c r="J1144" s="135"/>
      <c r="K1144" s="135"/>
      <c r="L1144" s="135"/>
      <c r="M1144" s="135"/>
      <c r="N1144" s="135"/>
    </row>
    <row r="1145" spans="4:14" x14ac:dyDescent="0.3">
      <c r="D1145" s="135"/>
      <c r="E1145" s="135"/>
      <c r="F1145" s="135"/>
      <c r="G1145" s="135"/>
      <c r="H1145" s="135"/>
      <c r="I1145" s="135"/>
      <c r="J1145" s="135"/>
      <c r="K1145" s="135"/>
      <c r="L1145" s="135"/>
      <c r="M1145" s="135"/>
      <c r="N1145" s="135"/>
    </row>
    <row r="1146" spans="4:14" x14ac:dyDescent="0.3">
      <c r="D1146" s="135"/>
      <c r="E1146" s="135"/>
      <c r="F1146" s="135"/>
      <c r="G1146" s="135"/>
      <c r="H1146" s="135"/>
      <c r="I1146" s="135"/>
      <c r="J1146" s="135"/>
      <c r="K1146" s="135"/>
      <c r="L1146" s="135"/>
      <c r="M1146" s="135"/>
      <c r="N1146" s="135"/>
    </row>
    <row r="1147" spans="4:14" x14ac:dyDescent="0.3">
      <c r="D1147" s="135"/>
      <c r="E1147" s="135"/>
      <c r="F1147" s="135"/>
      <c r="G1147" s="135"/>
      <c r="H1147" s="135"/>
      <c r="I1147" s="135"/>
      <c r="J1147" s="135"/>
      <c r="K1147" s="135"/>
      <c r="L1147" s="135"/>
      <c r="M1147" s="135"/>
      <c r="N1147" s="135"/>
    </row>
    <row r="1148" spans="4:14" x14ac:dyDescent="0.3">
      <c r="D1148" s="135"/>
      <c r="E1148" s="135"/>
      <c r="F1148" s="135"/>
      <c r="G1148" s="135"/>
      <c r="H1148" s="135"/>
      <c r="I1148" s="135"/>
      <c r="J1148" s="135"/>
      <c r="K1148" s="135"/>
      <c r="L1148" s="135"/>
      <c r="M1148" s="135"/>
      <c r="N1148" s="135"/>
    </row>
    <row r="1149" spans="4:14" x14ac:dyDescent="0.3">
      <c r="D1149" s="135"/>
      <c r="E1149" s="135"/>
      <c r="F1149" s="135"/>
      <c r="G1149" s="135"/>
      <c r="H1149" s="135"/>
      <c r="I1149" s="135"/>
      <c r="J1149" s="135"/>
      <c r="K1149" s="135"/>
      <c r="L1149" s="135"/>
      <c r="M1149" s="135"/>
      <c r="N1149" s="135"/>
    </row>
    <row r="1150" spans="4:14" x14ac:dyDescent="0.3">
      <c r="D1150" s="135"/>
      <c r="E1150" s="135"/>
      <c r="F1150" s="135"/>
      <c r="G1150" s="135"/>
      <c r="H1150" s="135"/>
      <c r="I1150" s="135"/>
      <c r="J1150" s="135"/>
      <c r="K1150" s="135"/>
      <c r="L1150" s="135"/>
      <c r="M1150" s="135"/>
      <c r="N1150" s="135"/>
    </row>
    <row r="1151" spans="4:14" x14ac:dyDescent="0.3">
      <c r="D1151" s="135"/>
      <c r="E1151" s="135"/>
      <c r="F1151" s="135"/>
      <c r="G1151" s="135"/>
      <c r="H1151" s="135"/>
      <c r="I1151" s="135"/>
      <c r="J1151" s="135"/>
      <c r="K1151" s="135"/>
      <c r="L1151" s="135"/>
      <c r="M1151" s="135"/>
      <c r="N1151" s="135"/>
    </row>
    <row r="1152" spans="4:14" x14ac:dyDescent="0.3">
      <c r="D1152" s="135"/>
      <c r="E1152" s="135"/>
      <c r="F1152" s="135"/>
      <c r="G1152" s="135"/>
      <c r="H1152" s="135"/>
      <c r="I1152" s="135"/>
      <c r="J1152" s="135"/>
      <c r="K1152" s="135"/>
      <c r="L1152" s="135"/>
      <c r="M1152" s="135"/>
      <c r="N1152" s="135"/>
    </row>
    <row r="1153" spans="4:14" x14ac:dyDescent="0.3">
      <c r="D1153" s="135"/>
      <c r="E1153" s="135"/>
      <c r="F1153" s="135"/>
      <c r="G1153" s="135"/>
      <c r="H1153" s="135"/>
      <c r="I1153" s="135"/>
      <c r="J1153" s="135"/>
      <c r="K1153" s="135"/>
      <c r="L1153" s="135"/>
      <c r="M1153" s="135"/>
      <c r="N1153" s="135"/>
    </row>
    <row r="1154" spans="4:14" x14ac:dyDescent="0.3">
      <c r="D1154" s="135"/>
      <c r="E1154" s="135"/>
      <c r="F1154" s="135"/>
      <c r="G1154" s="135"/>
      <c r="H1154" s="135"/>
      <c r="I1154" s="135"/>
      <c r="J1154" s="135"/>
      <c r="K1154" s="135"/>
      <c r="L1154" s="135"/>
      <c r="M1154" s="135"/>
      <c r="N1154" s="135"/>
    </row>
    <row r="1155" spans="4:14" x14ac:dyDescent="0.3">
      <c r="D1155" s="135"/>
      <c r="E1155" s="135"/>
      <c r="F1155" s="135"/>
      <c r="G1155" s="135"/>
      <c r="H1155" s="135"/>
      <c r="I1155" s="135"/>
      <c r="J1155" s="135"/>
      <c r="K1155" s="135"/>
      <c r="L1155" s="135"/>
      <c r="M1155" s="135"/>
      <c r="N1155" s="135"/>
    </row>
    <row r="1156" spans="4:14" x14ac:dyDescent="0.3">
      <c r="D1156" s="135"/>
      <c r="E1156" s="135"/>
      <c r="F1156" s="135"/>
      <c r="G1156" s="135"/>
      <c r="H1156" s="135"/>
      <c r="I1156" s="135"/>
      <c r="J1156" s="135"/>
      <c r="K1156" s="135"/>
      <c r="L1156" s="135"/>
      <c r="M1156" s="135"/>
      <c r="N1156" s="135"/>
    </row>
  </sheetData>
  <mergeCells count="2">
    <mergeCell ref="A1:C1"/>
    <mergeCell ref="A2:C2"/>
  </mergeCells>
  <conditionalFormatting sqref="C3:C5 A3:B6">
    <cfRule type="cellIs" dxfId="4" priority="1" stopIfTrue="1" operator="lessThan">
      <formula>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0F250F-331B-4CCD-8837-D9B6FC519546}">
  <sheetPr codeName="Sheet5">
    <tabColor theme="9" tint="0.89999084444715716"/>
  </sheetPr>
  <dimension ref="A1:V1156"/>
  <sheetViews>
    <sheetView showGridLines="0" zoomScaleNormal="100" workbookViewId="0">
      <pane ySplit="6" topLeftCell="A7" activePane="bottomLeft" state="frozen"/>
      <selection pane="bottomLeft" sqref="A1:C1"/>
    </sheetView>
  </sheetViews>
  <sheetFormatPr defaultColWidth="9.33203125" defaultRowHeight="14" x14ac:dyDescent="0.3"/>
  <cols>
    <col min="1" max="2" width="26.6640625" style="123" bestFit="1" customWidth="1"/>
    <col min="3" max="3" width="23.33203125" style="123" bestFit="1" customWidth="1"/>
    <col min="4" max="16384" width="9.33203125" style="123"/>
  </cols>
  <sheetData>
    <row r="1" spans="1:22" s="100" customFormat="1" ht="20" x14ac:dyDescent="0.3">
      <c r="A1" s="219" t="s">
        <v>252</v>
      </c>
      <c r="B1" s="220"/>
      <c r="C1" s="220"/>
      <c r="D1" s="98"/>
      <c r="E1" s="98"/>
      <c r="F1" s="98"/>
      <c r="G1" s="98"/>
      <c r="H1" s="98"/>
      <c r="I1" s="98"/>
      <c r="J1" s="98"/>
      <c r="K1" s="98"/>
      <c r="L1" s="98"/>
      <c r="M1" s="98"/>
      <c r="N1" s="98"/>
      <c r="O1" s="98"/>
      <c r="P1" s="98"/>
      <c r="Q1" s="98"/>
      <c r="R1" s="98"/>
      <c r="S1" s="98"/>
      <c r="T1" s="99"/>
      <c r="U1" s="99"/>
      <c r="V1" s="99"/>
    </row>
    <row r="2" spans="1:22" s="102" customFormat="1" ht="13" x14ac:dyDescent="0.3">
      <c r="A2" s="221" t="s">
        <v>25</v>
      </c>
      <c r="B2" s="222"/>
      <c r="C2" s="222"/>
      <c r="D2" s="101"/>
      <c r="E2" s="101"/>
      <c r="F2" s="101"/>
      <c r="G2" s="101"/>
      <c r="H2" s="101"/>
      <c r="I2" s="101"/>
      <c r="J2" s="101"/>
      <c r="K2" s="101"/>
      <c r="L2" s="101"/>
      <c r="M2" s="101"/>
      <c r="N2" s="101"/>
      <c r="O2" s="101"/>
      <c r="P2" s="101"/>
      <c r="Q2" s="101"/>
      <c r="R2" s="101"/>
      <c r="S2" s="101"/>
      <c r="T2" s="101"/>
      <c r="U2" s="101"/>
      <c r="V2" s="101"/>
    </row>
    <row r="3" spans="1:22" s="106" customFormat="1" ht="11.5" x14ac:dyDescent="0.3">
      <c r="A3" s="103"/>
      <c r="B3" s="104"/>
      <c r="C3" s="104"/>
      <c r="D3" s="105"/>
      <c r="E3" s="105"/>
      <c r="F3" s="105"/>
      <c r="G3" s="105"/>
      <c r="H3" s="105"/>
      <c r="I3" s="105"/>
      <c r="J3" s="105"/>
      <c r="K3" s="105"/>
      <c r="L3" s="105"/>
      <c r="M3" s="105"/>
      <c r="N3" s="105"/>
      <c r="O3" s="105"/>
      <c r="P3" s="105"/>
      <c r="Q3" s="105"/>
      <c r="R3" s="105"/>
      <c r="S3" s="105"/>
      <c r="T3" s="105"/>
      <c r="U3" s="105"/>
      <c r="V3" s="105"/>
    </row>
    <row r="4" spans="1:22" s="106" customFormat="1" ht="11.5" x14ac:dyDescent="0.3">
      <c r="A4" s="103"/>
      <c r="B4" s="104"/>
      <c r="C4" s="104"/>
      <c r="D4" s="107"/>
      <c r="E4" s="107"/>
      <c r="F4" s="107"/>
      <c r="G4" s="107"/>
      <c r="H4" s="107"/>
      <c r="I4" s="107"/>
      <c r="J4" s="107"/>
      <c r="K4" s="107"/>
      <c r="L4" s="107"/>
      <c r="M4" s="107"/>
      <c r="N4" s="107"/>
      <c r="O4" s="107"/>
      <c r="P4" s="107"/>
      <c r="Q4" s="107"/>
      <c r="R4" s="107"/>
      <c r="S4" s="107"/>
      <c r="T4" s="107"/>
      <c r="U4" s="107"/>
      <c r="V4" s="107"/>
    </row>
    <row r="5" spans="1:22" s="109" customFormat="1" ht="15.5" x14ac:dyDescent="0.3">
      <c r="A5" s="93"/>
      <c r="B5" s="94"/>
      <c r="C5" s="94"/>
      <c r="D5" s="108"/>
      <c r="E5" s="108"/>
      <c r="F5" s="108"/>
      <c r="G5" s="108"/>
      <c r="H5" s="108"/>
      <c r="I5" s="108"/>
      <c r="J5" s="108"/>
      <c r="K5" s="108"/>
      <c r="L5" s="108"/>
      <c r="M5" s="108"/>
      <c r="N5" s="108"/>
      <c r="O5" s="108"/>
      <c r="P5" s="108"/>
      <c r="Q5" s="108"/>
      <c r="R5" s="108"/>
      <c r="S5" s="108"/>
      <c r="T5" s="108"/>
      <c r="U5" s="108"/>
      <c r="V5" s="108"/>
    </row>
    <row r="6" spans="1:22" s="110" customFormat="1" ht="12" thickBot="1" x14ac:dyDescent="0.35">
      <c r="A6" s="95"/>
      <c r="B6" s="96"/>
      <c r="C6" s="96"/>
      <c r="D6" s="97">
        <v>2011</v>
      </c>
      <c r="E6" s="97">
        <v>2012</v>
      </c>
      <c r="F6" s="97">
        <v>2013</v>
      </c>
      <c r="G6" s="97">
        <v>2014</v>
      </c>
      <c r="H6" s="97">
        <v>2015</v>
      </c>
      <c r="I6" s="97">
        <v>2016</v>
      </c>
      <c r="J6" s="97">
        <v>2017</v>
      </c>
      <c r="K6" s="97">
        <v>2018</v>
      </c>
      <c r="L6" s="97">
        <v>2019</v>
      </c>
      <c r="M6" s="97">
        <v>2020</v>
      </c>
      <c r="N6" s="97">
        <v>2021</v>
      </c>
      <c r="O6" s="97">
        <v>2022</v>
      </c>
      <c r="P6" s="97">
        <v>2023</v>
      </c>
      <c r="Q6" s="97">
        <v>2024</v>
      </c>
      <c r="R6" s="97">
        <v>2025</v>
      </c>
      <c r="S6" s="97">
        <v>2026</v>
      </c>
      <c r="T6" s="97">
        <v>2027</v>
      </c>
      <c r="U6" s="97">
        <v>2028</v>
      </c>
      <c r="V6" s="97">
        <v>2029</v>
      </c>
    </row>
    <row r="7" spans="1:22" s="113" customFormat="1" x14ac:dyDescent="0.3">
      <c r="A7" s="111" t="s">
        <v>15</v>
      </c>
      <c r="B7" s="112" t="s">
        <v>15</v>
      </c>
      <c r="C7" s="112" t="s">
        <v>15</v>
      </c>
      <c r="D7" s="136">
        <v>198952.12853429391</v>
      </c>
      <c r="E7" s="136">
        <v>203218.12853429391</v>
      </c>
      <c r="F7" s="136">
        <v>211317.82843439214</v>
      </c>
      <c r="G7" s="136">
        <v>212082.92891643275</v>
      </c>
      <c r="H7" s="136">
        <v>214309.20192421548</v>
      </c>
      <c r="I7" s="136">
        <v>219168.74403826584</v>
      </c>
      <c r="J7" s="136">
        <v>224603.72257268487</v>
      </c>
      <c r="K7" s="136">
        <v>227099.91352060169</v>
      </c>
      <c r="L7" s="136">
        <v>228261.69860968168</v>
      </c>
      <c r="M7" s="136">
        <v>226918.95029702201</v>
      </c>
      <c r="N7" s="136">
        <v>227824.9526861792</v>
      </c>
      <c r="O7" s="136">
        <v>233599.24781702645</v>
      </c>
      <c r="P7" s="136">
        <v>238726.23919644841</v>
      </c>
      <c r="Q7" s="136">
        <v>242393.09496877147</v>
      </c>
      <c r="R7" s="136">
        <v>246669.792470682</v>
      </c>
      <c r="S7" s="136">
        <v>253446.64012740654</v>
      </c>
      <c r="T7" s="136">
        <v>259904.80012355669</v>
      </c>
      <c r="U7" s="136">
        <v>262512.80011769087</v>
      </c>
      <c r="V7" s="136">
        <v>264238.30011267716</v>
      </c>
    </row>
    <row r="8" spans="1:22" s="113" customFormat="1" x14ac:dyDescent="0.3">
      <c r="A8" s="114" t="s">
        <v>26</v>
      </c>
      <c r="B8" s="114" t="s">
        <v>26</v>
      </c>
      <c r="C8" s="114" t="s">
        <v>27</v>
      </c>
      <c r="D8" s="137">
        <v>46573.702701439011</v>
      </c>
      <c r="E8" s="137">
        <v>46613.702701439011</v>
      </c>
      <c r="F8" s="137">
        <v>46193.699701439007</v>
      </c>
      <c r="G8" s="137">
        <v>46248.829183829635</v>
      </c>
      <c r="H8" s="137">
        <v>47226.204131438688</v>
      </c>
      <c r="I8" s="137">
        <v>47901.940495075047</v>
      </c>
      <c r="J8" s="137">
        <v>48869.704131438681</v>
      </c>
      <c r="K8" s="137">
        <v>49862.871631438684</v>
      </c>
      <c r="L8" s="137">
        <v>51691.456631438683</v>
      </c>
      <c r="M8" s="137">
        <v>52027.206631438683</v>
      </c>
      <c r="N8" s="137">
        <v>51916.706631438683</v>
      </c>
      <c r="O8" s="137">
        <v>51720.289964439384</v>
      </c>
      <c r="P8" s="137">
        <v>51135.333431440384</v>
      </c>
      <c r="Q8" s="137">
        <v>50802.712937437893</v>
      </c>
      <c r="R8" s="137">
        <v>50468.162931200088</v>
      </c>
      <c r="S8" s="137">
        <v>50680.212931197493</v>
      </c>
      <c r="T8" s="137">
        <v>51684.072931197494</v>
      </c>
      <c r="U8" s="137">
        <v>52179.072931197494</v>
      </c>
      <c r="V8" s="137">
        <v>52839.072931197494</v>
      </c>
    </row>
    <row r="9" spans="1:22" s="113" customFormat="1" x14ac:dyDescent="0.3">
      <c r="A9" s="115" t="s">
        <v>28</v>
      </c>
      <c r="B9" s="115" t="s">
        <v>28</v>
      </c>
      <c r="C9" s="115" t="s">
        <v>29</v>
      </c>
      <c r="D9" s="138">
        <v>12568.993699999995</v>
      </c>
      <c r="E9" s="138">
        <v>12568.993699999995</v>
      </c>
      <c r="F9" s="138">
        <v>12568.993699999995</v>
      </c>
      <c r="G9" s="138">
        <v>12207.993699999995</v>
      </c>
      <c r="H9" s="138">
        <v>12449.993699999675</v>
      </c>
      <c r="I9" s="138">
        <v>12449.993699999675</v>
      </c>
      <c r="J9" s="138">
        <v>12483.993699999675</v>
      </c>
      <c r="K9" s="138">
        <v>12483.993699999675</v>
      </c>
      <c r="L9" s="138">
        <v>12483.993699999675</v>
      </c>
      <c r="M9" s="138">
        <v>12483.993699999675</v>
      </c>
      <c r="N9" s="138">
        <v>12483.993699999675</v>
      </c>
      <c r="O9" s="138">
        <v>12262.827033000374</v>
      </c>
      <c r="P9" s="138">
        <v>11368.495500001376</v>
      </c>
      <c r="Q9" s="138">
        <v>10966.000005999678</v>
      </c>
      <c r="R9" s="138">
        <v>9963.9500000018761</v>
      </c>
      <c r="S9" s="138">
        <v>9940.9999999996762</v>
      </c>
      <c r="T9" s="138">
        <v>9940.9999999996762</v>
      </c>
      <c r="U9" s="138">
        <v>9940.9999999996762</v>
      </c>
      <c r="V9" s="138">
        <v>9940.9999999996762</v>
      </c>
    </row>
    <row r="10" spans="1:22" s="113" customFormat="1" x14ac:dyDescent="0.3">
      <c r="A10" s="116" t="s">
        <v>27</v>
      </c>
      <c r="B10" s="116" t="s">
        <v>29</v>
      </c>
      <c r="C10" s="116" t="s">
        <v>30</v>
      </c>
      <c r="D10" s="139">
        <v>545</v>
      </c>
      <c r="E10" s="139">
        <v>545</v>
      </c>
      <c r="F10" s="139">
        <v>545</v>
      </c>
      <c r="G10" s="139">
        <v>545</v>
      </c>
      <c r="H10" s="139">
        <v>545</v>
      </c>
      <c r="I10" s="139">
        <v>545</v>
      </c>
      <c r="J10" s="139">
        <v>545</v>
      </c>
      <c r="K10" s="139">
        <v>545</v>
      </c>
      <c r="L10" s="139">
        <v>545</v>
      </c>
      <c r="M10" s="139">
        <v>545</v>
      </c>
      <c r="N10" s="139">
        <v>545</v>
      </c>
      <c r="O10" s="139">
        <v>545</v>
      </c>
      <c r="P10" s="139">
        <v>545</v>
      </c>
      <c r="Q10" s="139">
        <v>545</v>
      </c>
      <c r="R10" s="139">
        <v>545</v>
      </c>
      <c r="S10" s="139">
        <v>545</v>
      </c>
      <c r="T10" s="139">
        <v>545</v>
      </c>
      <c r="U10" s="139">
        <v>545</v>
      </c>
      <c r="V10" s="139">
        <v>545</v>
      </c>
    </row>
    <row r="11" spans="1:22" s="113" customFormat="1" x14ac:dyDescent="0.3">
      <c r="A11" s="116" t="s">
        <v>27</v>
      </c>
      <c r="B11" s="116" t="s">
        <v>29</v>
      </c>
      <c r="C11" s="116" t="s">
        <v>31</v>
      </c>
      <c r="D11" s="139">
        <v>1107.0000000000009</v>
      </c>
      <c r="E11" s="139">
        <v>1107.0000000000009</v>
      </c>
      <c r="F11" s="139">
        <v>1107.0000000000009</v>
      </c>
      <c r="G11" s="139">
        <v>1107.0000000000009</v>
      </c>
      <c r="H11" s="139">
        <v>1107.0000000000009</v>
      </c>
      <c r="I11" s="139">
        <v>1107.0000000000009</v>
      </c>
      <c r="J11" s="139">
        <v>1107.0000000000009</v>
      </c>
      <c r="K11" s="139">
        <v>1107.0000000000009</v>
      </c>
      <c r="L11" s="139">
        <v>1107.0000000000009</v>
      </c>
      <c r="M11" s="139">
        <v>1107.0000000000009</v>
      </c>
      <c r="N11" s="139">
        <v>1107.0000000000009</v>
      </c>
      <c r="O11" s="139">
        <v>1107.0000000000009</v>
      </c>
      <c r="P11" s="139">
        <v>1107.0000000000009</v>
      </c>
      <c r="Q11" s="139">
        <v>1002.000006000001</v>
      </c>
      <c r="R11" s="139">
        <v>687</v>
      </c>
      <c r="S11" s="139">
        <v>687</v>
      </c>
      <c r="T11" s="139">
        <v>687</v>
      </c>
      <c r="U11" s="139">
        <v>687</v>
      </c>
      <c r="V11" s="139">
        <v>687</v>
      </c>
    </row>
    <row r="12" spans="1:22" s="113" customFormat="1" x14ac:dyDescent="0.3">
      <c r="A12" s="116" t="s">
        <v>27</v>
      </c>
      <c r="B12" s="116" t="s">
        <v>29</v>
      </c>
      <c r="C12" s="116" t="s">
        <v>32</v>
      </c>
      <c r="D12" s="139">
        <v>0</v>
      </c>
      <c r="E12" s="139">
        <v>0</v>
      </c>
      <c r="F12" s="139">
        <v>0</v>
      </c>
      <c r="G12" s="139">
        <v>0</v>
      </c>
      <c r="H12" s="139">
        <v>0</v>
      </c>
      <c r="I12" s="139">
        <v>0</v>
      </c>
      <c r="J12" s="139">
        <v>0</v>
      </c>
      <c r="K12" s="139">
        <v>0</v>
      </c>
      <c r="L12" s="139">
        <v>0</v>
      </c>
      <c r="M12" s="139">
        <v>0</v>
      </c>
      <c r="N12" s="139">
        <v>0</v>
      </c>
      <c r="O12" s="139">
        <v>0</v>
      </c>
      <c r="P12" s="139">
        <v>0</v>
      </c>
      <c r="Q12" s="139">
        <v>0</v>
      </c>
      <c r="R12" s="139">
        <v>0</v>
      </c>
      <c r="S12" s="139">
        <v>0</v>
      </c>
      <c r="T12" s="139">
        <v>0</v>
      </c>
      <c r="U12" s="139">
        <v>0</v>
      </c>
      <c r="V12" s="139">
        <v>0</v>
      </c>
    </row>
    <row r="13" spans="1:22" s="113" customFormat="1" x14ac:dyDescent="0.3">
      <c r="A13" s="116" t="s">
        <v>27</v>
      </c>
      <c r="B13" s="116" t="s">
        <v>29</v>
      </c>
      <c r="C13" s="116" t="s">
        <v>33</v>
      </c>
      <c r="D13" s="139">
        <v>0</v>
      </c>
      <c r="E13" s="139">
        <v>0</v>
      </c>
      <c r="F13" s="139">
        <v>0</v>
      </c>
      <c r="G13" s="139">
        <v>0</v>
      </c>
      <c r="H13" s="139">
        <v>0</v>
      </c>
      <c r="I13" s="139">
        <v>0</v>
      </c>
      <c r="J13" s="139">
        <v>0</v>
      </c>
      <c r="K13" s="139">
        <v>0</v>
      </c>
      <c r="L13" s="139">
        <v>0</v>
      </c>
      <c r="M13" s="139">
        <v>0</v>
      </c>
      <c r="N13" s="139">
        <v>0</v>
      </c>
      <c r="O13" s="139">
        <v>0</v>
      </c>
      <c r="P13" s="139">
        <v>0</v>
      </c>
      <c r="Q13" s="139">
        <v>0</v>
      </c>
      <c r="R13" s="139">
        <v>0</v>
      </c>
      <c r="S13" s="139">
        <v>0</v>
      </c>
      <c r="T13" s="139">
        <v>0</v>
      </c>
      <c r="U13" s="139">
        <v>0</v>
      </c>
      <c r="V13" s="139">
        <v>0</v>
      </c>
    </row>
    <row r="14" spans="1:22" s="113" customFormat="1" x14ac:dyDescent="0.3">
      <c r="A14" s="116" t="s">
        <v>27</v>
      </c>
      <c r="B14" s="116" t="s">
        <v>29</v>
      </c>
      <c r="C14" s="116" t="s">
        <v>34</v>
      </c>
      <c r="D14" s="139">
        <v>0</v>
      </c>
      <c r="E14" s="139">
        <v>0</v>
      </c>
      <c r="F14" s="139">
        <v>0</v>
      </c>
      <c r="G14" s="139">
        <v>0</v>
      </c>
      <c r="H14" s="139">
        <v>0</v>
      </c>
      <c r="I14" s="139">
        <v>0</v>
      </c>
      <c r="J14" s="139">
        <v>0</v>
      </c>
      <c r="K14" s="139">
        <v>0</v>
      </c>
      <c r="L14" s="139">
        <v>0</v>
      </c>
      <c r="M14" s="139">
        <v>0</v>
      </c>
      <c r="N14" s="139">
        <v>0</v>
      </c>
      <c r="O14" s="139">
        <v>0</v>
      </c>
      <c r="P14" s="139">
        <v>0</v>
      </c>
      <c r="Q14" s="139">
        <v>0</v>
      </c>
      <c r="R14" s="139">
        <v>0</v>
      </c>
      <c r="S14" s="139">
        <v>0</v>
      </c>
      <c r="T14" s="139">
        <v>0</v>
      </c>
      <c r="U14" s="139">
        <v>0</v>
      </c>
      <c r="V14" s="139">
        <v>0</v>
      </c>
    </row>
    <row r="15" spans="1:22" s="113" customFormat="1" x14ac:dyDescent="0.3">
      <c r="A15" s="116" t="s">
        <v>27</v>
      </c>
      <c r="B15" s="116" t="s">
        <v>29</v>
      </c>
      <c r="C15" s="116" t="s">
        <v>35</v>
      </c>
      <c r="D15" s="139">
        <v>1488.999999999998</v>
      </c>
      <c r="E15" s="139">
        <v>1488.999999999998</v>
      </c>
      <c r="F15" s="139">
        <v>1488.999999999998</v>
      </c>
      <c r="G15" s="139">
        <v>1488.999999999998</v>
      </c>
      <c r="H15" s="139">
        <v>1488.999999999998</v>
      </c>
      <c r="I15" s="139">
        <v>1488.999999999998</v>
      </c>
      <c r="J15" s="139">
        <v>1488.999999999998</v>
      </c>
      <c r="K15" s="139">
        <v>1488.999999999998</v>
      </c>
      <c r="L15" s="139">
        <v>1488.999999999998</v>
      </c>
      <c r="M15" s="139">
        <v>1488.999999999998</v>
      </c>
      <c r="N15" s="139">
        <v>1488.999999999998</v>
      </c>
      <c r="O15" s="139">
        <v>1488.999999999998</v>
      </c>
      <c r="P15" s="139">
        <v>1488.999999999998</v>
      </c>
      <c r="Q15" s="139">
        <v>1488.999999999998</v>
      </c>
      <c r="R15" s="139">
        <v>1049.999999999998</v>
      </c>
      <c r="S15" s="139">
        <v>1049.999999999998</v>
      </c>
      <c r="T15" s="139">
        <v>1049.999999999998</v>
      </c>
      <c r="U15" s="139">
        <v>1049.999999999998</v>
      </c>
      <c r="V15" s="139">
        <v>1049.999999999998</v>
      </c>
    </row>
    <row r="16" spans="1:22" s="113" customFormat="1" x14ac:dyDescent="0.3">
      <c r="A16" s="116" t="s">
        <v>27</v>
      </c>
      <c r="B16" s="116" t="s">
        <v>29</v>
      </c>
      <c r="C16" s="116" t="s">
        <v>36</v>
      </c>
      <c r="D16" s="139">
        <v>3412.9999999999959</v>
      </c>
      <c r="E16" s="139">
        <v>3412.9999999999959</v>
      </c>
      <c r="F16" s="139">
        <v>3412.9999999999959</v>
      </c>
      <c r="G16" s="139">
        <v>2933.9999999999959</v>
      </c>
      <c r="H16" s="139">
        <v>3055.9999999996758</v>
      </c>
      <c r="I16" s="139">
        <v>3055.9999999996758</v>
      </c>
      <c r="J16" s="139">
        <v>3055.9999999996758</v>
      </c>
      <c r="K16" s="139">
        <v>3055.9999999996758</v>
      </c>
      <c r="L16" s="139">
        <v>3055.9999999996758</v>
      </c>
      <c r="M16" s="139">
        <v>3055.9999999996758</v>
      </c>
      <c r="N16" s="139">
        <v>3055.9999999996758</v>
      </c>
      <c r="O16" s="139">
        <v>3055.9999999996758</v>
      </c>
      <c r="P16" s="139">
        <v>2617.999999999678</v>
      </c>
      <c r="Q16" s="139">
        <v>2617.999999999678</v>
      </c>
      <c r="R16" s="139">
        <v>2617.999999999678</v>
      </c>
      <c r="S16" s="139">
        <v>2617.999999999678</v>
      </c>
      <c r="T16" s="139">
        <v>2617.999999999678</v>
      </c>
      <c r="U16" s="139">
        <v>2617.999999999678</v>
      </c>
      <c r="V16" s="139">
        <v>2617.999999999678</v>
      </c>
    </row>
    <row r="17" spans="1:22" s="113" customFormat="1" x14ac:dyDescent="0.3">
      <c r="A17" s="116" t="s">
        <v>27</v>
      </c>
      <c r="B17" s="116" t="s">
        <v>29</v>
      </c>
      <c r="C17" s="116" t="s">
        <v>37</v>
      </c>
      <c r="D17" s="139">
        <v>150</v>
      </c>
      <c r="E17" s="139">
        <v>150</v>
      </c>
      <c r="F17" s="139">
        <v>150</v>
      </c>
      <c r="G17" s="139">
        <v>150</v>
      </c>
      <c r="H17" s="139">
        <v>150</v>
      </c>
      <c r="I17" s="139">
        <v>150</v>
      </c>
      <c r="J17" s="139">
        <v>150</v>
      </c>
      <c r="K17" s="139">
        <v>150</v>
      </c>
      <c r="L17" s="139">
        <v>150</v>
      </c>
      <c r="M17" s="139">
        <v>150</v>
      </c>
      <c r="N17" s="139">
        <v>150</v>
      </c>
      <c r="O17" s="139">
        <v>150</v>
      </c>
      <c r="P17" s="139">
        <v>150</v>
      </c>
      <c r="Q17" s="139">
        <v>150</v>
      </c>
      <c r="R17" s="139">
        <v>150</v>
      </c>
      <c r="S17" s="139">
        <v>150</v>
      </c>
      <c r="T17" s="139">
        <v>150</v>
      </c>
      <c r="U17" s="139">
        <v>150</v>
      </c>
      <c r="V17" s="139">
        <v>150</v>
      </c>
    </row>
    <row r="18" spans="1:22" s="113" customFormat="1" x14ac:dyDescent="0.3">
      <c r="A18" s="116" t="s">
        <v>27</v>
      </c>
      <c r="B18" s="116" t="s">
        <v>29</v>
      </c>
      <c r="C18" s="116" t="s">
        <v>38</v>
      </c>
      <c r="D18" s="139">
        <v>0</v>
      </c>
      <c r="E18" s="139">
        <v>0</v>
      </c>
      <c r="F18" s="139">
        <v>0</v>
      </c>
      <c r="G18" s="139">
        <v>0</v>
      </c>
      <c r="H18" s="139">
        <v>0</v>
      </c>
      <c r="I18" s="139">
        <v>0</v>
      </c>
      <c r="J18" s="139">
        <v>0</v>
      </c>
      <c r="K18" s="139">
        <v>0</v>
      </c>
      <c r="L18" s="139">
        <v>0</v>
      </c>
      <c r="M18" s="139">
        <v>0</v>
      </c>
      <c r="N18" s="139">
        <v>0</v>
      </c>
      <c r="O18" s="139">
        <v>0</v>
      </c>
      <c r="P18" s="139">
        <v>0</v>
      </c>
      <c r="Q18" s="139">
        <v>0</v>
      </c>
      <c r="R18" s="139">
        <v>0</v>
      </c>
      <c r="S18" s="139">
        <v>0</v>
      </c>
      <c r="T18" s="139">
        <v>0</v>
      </c>
      <c r="U18" s="139">
        <v>0</v>
      </c>
      <c r="V18" s="139">
        <v>0</v>
      </c>
    </row>
    <row r="19" spans="1:22" s="113" customFormat="1" x14ac:dyDescent="0.3">
      <c r="A19" s="116" t="s">
        <v>27</v>
      </c>
      <c r="B19" s="116" t="s">
        <v>29</v>
      </c>
      <c r="C19" s="116" t="s">
        <v>39</v>
      </c>
      <c r="D19" s="139">
        <v>0</v>
      </c>
      <c r="E19" s="139">
        <v>0</v>
      </c>
      <c r="F19" s="139">
        <v>0</v>
      </c>
      <c r="G19" s="139">
        <v>0</v>
      </c>
      <c r="H19" s="139">
        <v>0</v>
      </c>
      <c r="I19" s="139">
        <v>0</v>
      </c>
      <c r="J19" s="139">
        <v>0</v>
      </c>
      <c r="K19" s="139">
        <v>0</v>
      </c>
      <c r="L19" s="139">
        <v>0</v>
      </c>
      <c r="M19" s="139">
        <v>0</v>
      </c>
      <c r="N19" s="139">
        <v>0</v>
      </c>
      <c r="O19" s="139">
        <v>0</v>
      </c>
      <c r="P19" s="139">
        <v>0</v>
      </c>
      <c r="Q19" s="139">
        <v>0</v>
      </c>
      <c r="R19" s="139">
        <v>0</v>
      </c>
      <c r="S19" s="139">
        <v>0</v>
      </c>
      <c r="T19" s="139">
        <v>0</v>
      </c>
      <c r="U19" s="139">
        <v>0</v>
      </c>
      <c r="V19" s="139">
        <v>0</v>
      </c>
    </row>
    <row r="20" spans="1:22" s="113" customFormat="1" x14ac:dyDescent="0.3">
      <c r="A20" s="116" t="s">
        <v>27</v>
      </c>
      <c r="B20" s="116" t="s">
        <v>29</v>
      </c>
      <c r="C20" s="116" t="s">
        <v>40</v>
      </c>
      <c r="D20" s="139">
        <v>653</v>
      </c>
      <c r="E20" s="139">
        <v>653</v>
      </c>
      <c r="F20" s="139">
        <v>653</v>
      </c>
      <c r="G20" s="139">
        <v>653</v>
      </c>
      <c r="H20" s="139">
        <v>653</v>
      </c>
      <c r="I20" s="139">
        <v>653</v>
      </c>
      <c r="J20" s="139">
        <v>653</v>
      </c>
      <c r="K20" s="139">
        <v>653</v>
      </c>
      <c r="L20" s="139">
        <v>653</v>
      </c>
      <c r="M20" s="139">
        <v>653</v>
      </c>
      <c r="N20" s="139">
        <v>653</v>
      </c>
      <c r="O20" s="139">
        <v>653</v>
      </c>
      <c r="P20" s="139">
        <v>653</v>
      </c>
      <c r="Q20" s="139">
        <v>653</v>
      </c>
      <c r="R20" s="139">
        <v>653</v>
      </c>
      <c r="S20" s="139">
        <v>653</v>
      </c>
      <c r="T20" s="139">
        <v>653</v>
      </c>
      <c r="U20" s="139">
        <v>653</v>
      </c>
      <c r="V20" s="139">
        <v>653</v>
      </c>
    </row>
    <row r="21" spans="1:22" s="113" customFormat="1" x14ac:dyDescent="0.3">
      <c r="A21" s="116" t="s">
        <v>27</v>
      </c>
      <c r="B21" s="116" t="s">
        <v>29</v>
      </c>
      <c r="C21" s="116" t="s">
        <v>41</v>
      </c>
      <c r="D21" s="139">
        <v>0</v>
      </c>
      <c r="E21" s="139">
        <v>0</v>
      </c>
      <c r="F21" s="139">
        <v>0</v>
      </c>
      <c r="G21" s="139">
        <v>0</v>
      </c>
      <c r="H21" s="139">
        <v>0</v>
      </c>
      <c r="I21" s="139">
        <v>0</v>
      </c>
      <c r="J21" s="139">
        <v>0</v>
      </c>
      <c r="K21" s="139">
        <v>0</v>
      </c>
      <c r="L21" s="139">
        <v>0</v>
      </c>
      <c r="M21" s="139">
        <v>0</v>
      </c>
      <c r="N21" s="139">
        <v>0</v>
      </c>
      <c r="O21" s="139">
        <v>0</v>
      </c>
      <c r="P21" s="139">
        <v>0</v>
      </c>
      <c r="Q21" s="139">
        <v>0</v>
      </c>
      <c r="R21" s="139">
        <v>0</v>
      </c>
      <c r="S21" s="139">
        <v>0</v>
      </c>
      <c r="T21" s="139">
        <v>0</v>
      </c>
      <c r="U21" s="139">
        <v>0</v>
      </c>
      <c r="V21" s="139">
        <v>0</v>
      </c>
    </row>
    <row r="22" spans="1:22" s="113" customFormat="1" x14ac:dyDescent="0.3">
      <c r="A22" s="116" t="s">
        <v>27</v>
      </c>
      <c r="B22" s="116" t="s">
        <v>29</v>
      </c>
      <c r="C22" s="116" t="s">
        <v>42</v>
      </c>
      <c r="D22" s="139">
        <v>2932</v>
      </c>
      <c r="E22" s="139">
        <v>2932</v>
      </c>
      <c r="F22" s="139">
        <v>2932</v>
      </c>
      <c r="G22" s="139">
        <v>3050</v>
      </c>
      <c r="H22" s="139">
        <v>3050</v>
      </c>
      <c r="I22" s="139">
        <v>3050</v>
      </c>
      <c r="J22" s="139">
        <v>3084</v>
      </c>
      <c r="K22" s="139">
        <v>3084</v>
      </c>
      <c r="L22" s="139">
        <v>3084</v>
      </c>
      <c r="M22" s="139">
        <v>3084</v>
      </c>
      <c r="N22" s="139">
        <v>3084</v>
      </c>
      <c r="O22" s="139">
        <v>3084</v>
      </c>
      <c r="P22" s="139">
        <v>3084</v>
      </c>
      <c r="Q22" s="139">
        <v>3084</v>
      </c>
      <c r="R22" s="139">
        <v>3084</v>
      </c>
      <c r="S22" s="139">
        <v>3084</v>
      </c>
      <c r="T22" s="139">
        <v>3084</v>
      </c>
      <c r="U22" s="139">
        <v>3084</v>
      </c>
      <c r="V22" s="139">
        <v>3084</v>
      </c>
    </row>
    <row r="23" spans="1:22" s="113" customFormat="1" x14ac:dyDescent="0.3">
      <c r="A23" s="116" t="s">
        <v>27</v>
      </c>
      <c r="B23" s="116" t="s">
        <v>29</v>
      </c>
      <c r="C23" s="116" t="s">
        <v>43</v>
      </c>
      <c r="D23" s="139">
        <v>499.99999999999994</v>
      </c>
      <c r="E23" s="139">
        <v>499.99999999999994</v>
      </c>
      <c r="F23" s="139">
        <v>499.99999999999994</v>
      </c>
      <c r="G23" s="139">
        <v>499.99999999999994</v>
      </c>
      <c r="H23" s="139">
        <v>499.99999999999994</v>
      </c>
      <c r="I23" s="139">
        <v>499.99999999999994</v>
      </c>
      <c r="J23" s="139">
        <v>499.99999999999994</v>
      </c>
      <c r="K23" s="139">
        <v>499.99999999999994</v>
      </c>
      <c r="L23" s="139">
        <v>499.99999999999994</v>
      </c>
      <c r="M23" s="139">
        <v>499.99999999999994</v>
      </c>
      <c r="N23" s="139">
        <v>499.99999999999994</v>
      </c>
      <c r="O23" s="139">
        <v>499.99999999999994</v>
      </c>
      <c r="P23" s="139">
        <v>499.99999999999994</v>
      </c>
      <c r="Q23" s="139">
        <v>499.99999999999994</v>
      </c>
      <c r="R23" s="139">
        <v>499.99999999999994</v>
      </c>
      <c r="S23" s="139">
        <v>499.99999999999994</v>
      </c>
      <c r="T23" s="139">
        <v>499.99999999999994</v>
      </c>
      <c r="U23" s="139">
        <v>499.99999999999994</v>
      </c>
      <c r="V23" s="139">
        <v>499.99999999999994</v>
      </c>
    </row>
    <row r="24" spans="1:22" s="113" customFormat="1" x14ac:dyDescent="0.3">
      <c r="A24" s="116" t="s">
        <v>27</v>
      </c>
      <c r="B24" s="116" t="s">
        <v>29</v>
      </c>
      <c r="C24" s="116" t="s">
        <v>44</v>
      </c>
      <c r="D24" s="139">
        <v>0</v>
      </c>
      <c r="E24" s="139">
        <v>0</v>
      </c>
      <c r="F24" s="139">
        <v>0</v>
      </c>
      <c r="G24" s="139">
        <v>0</v>
      </c>
      <c r="H24" s="139">
        <v>0</v>
      </c>
      <c r="I24" s="139">
        <v>0</v>
      </c>
      <c r="J24" s="139">
        <v>0</v>
      </c>
      <c r="K24" s="139">
        <v>0</v>
      </c>
      <c r="L24" s="139">
        <v>0</v>
      </c>
      <c r="M24" s="139">
        <v>0</v>
      </c>
      <c r="N24" s="139">
        <v>0</v>
      </c>
      <c r="O24" s="139">
        <v>0</v>
      </c>
      <c r="P24" s="139">
        <v>0</v>
      </c>
      <c r="Q24" s="139">
        <v>0</v>
      </c>
      <c r="R24" s="139">
        <v>0</v>
      </c>
      <c r="S24" s="139">
        <v>0</v>
      </c>
      <c r="T24" s="139">
        <v>0</v>
      </c>
      <c r="U24" s="139">
        <v>0</v>
      </c>
      <c r="V24" s="139">
        <v>0</v>
      </c>
    </row>
    <row r="25" spans="1:22" s="113" customFormat="1" x14ac:dyDescent="0.3">
      <c r="A25" s="116" t="s">
        <v>27</v>
      </c>
      <c r="B25" s="116" t="s">
        <v>29</v>
      </c>
      <c r="C25" s="116" t="s">
        <v>45</v>
      </c>
      <c r="D25" s="139">
        <v>614</v>
      </c>
      <c r="E25" s="139">
        <v>614</v>
      </c>
      <c r="F25" s="139">
        <v>614</v>
      </c>
      <c r="G25" s="139">
        <v>614</v>
      </c>
      <c r="H25" s="139">
        <v>614</v>
      </c>
      <c r="I25" s="139">
        <v>614</v>
      </c>
      <c r="J25" s="139">
        <v>614</v>
      </c>
      <c r="K25" s="139">
        <v>614</v>
      </c>
      <c r="L25" s="139">
        <v>614</v>
      </c>
      <c r="M25" s="139">
        <v>614</v>
      </c>
      <c r="N25" s="139">
        <v>614</v>
      </c>
      <c r="O25" s="139">
        <v>614</v>
      </c>
      <c r="P25" s="139">
        <v>614</v>
      </c>
      <c r="Q25" s="139">
        <v>614</v>
      </c>
      <c r="R25" s="139">
        <v>614</v>
      </c>
      <c r="S25" s="139">
        <v>614</v>
      </c>
      <c r="T25" s="139">
        <v>614</v>
      </c>
      <c r="U25" s="139">
        <v>614</v>
      </c>
      <c r="V25" s="139">
        <v>614</v>
      </c>
    </row>
    <row r="26" spans="1:22" s="113" customFormat="1" x14ac:dyDescent="0.3">
      <c r="A26" s="116" t="s">
        <v>27</v>
      </c>
      <c r="B26" s="116" t="s">
        <v>29</v>
      </c>
      <c r="C26" s="116" t="s">
        <v>46</v>
      </c>
      <c r="D26" s="139">
        <v>0</v>
      </c>
      <c r="E26" s="139">
        <v>0</v>
      </c>
      <c r="F26" s="139">
        <v>0</v>
      </c>
      <c r="G26" s="139">
        <v>0</v>
      </c>
      <c r="H26" s="139">
        <v>0</v>
      </c>
      <c r="I26" s="139">
        <v>0</v>
      </c>
      <c r="J26" s="139">
        <v>0</v>
      </c>
      <c r="K26" s="139">
        <v>0</v>
      </c>
      <c r="L26" s="139">
        <v>0</v>
      </c>
      <c r="M26" s="139">
        <v>0</v>
      </c>
      <c r="N26" s="139">
        <v>0</v>
      </c>
      <c r="O26" s="139">
        <v>0</v>
      </c>
      <c r="P26" s="139">
        <v>0</v>
      </c>
      <c r="Q26" s="139">
        <v>0</v>
      </c>
      <c r="R26" s="139">
        <v>0</v>
      </c>
      <c r="S26" s="139">
        <v>0</v>
      </c>
      <c r="T26" s="139">
        <v>0</v>
      </c>
      <c r="U26" s="139">
        <v>0</v>
      </c>
      <c r="V26" s="139">
        <v>0</v>
      </c>
    </row>
    <row r="27" spans="1:22" s="113" customFormat="1" x14ac:dyDescent="0.3">
      <c r="A27" s="116" t="s">
        <v>27</v>
      </c>
      <c r="B27" s="116" t="s">
        <v>29</v>
      </c>
      <c r="C27" s="116" t="s">
        <v>47</v>
      </c>
      <c r="D27" s="139">
        <v>40</v>
      </c>
      <c r="E27" s="139">
        <v>40</v>
      </c>
      <c r="F27" s="139">
        <v>40</v>
      </c>
      <c r="G27" s="139">
        <v>40</v>
      </c>
      <c r="H27" s="139">
        <v>40</v>
      </c>
      <c r="I27" s="139">
        <v>40</v>
      </c>
      <c r="J27" s="139">
        <v>40</v>
      </c>
      <c r="K27" s="139">
        <v>40</v>
      </c>
      <c r="L27" s="139">
        <v>40</v>
      </c>
      <c r="M27" s="139">
        <v>40</v>
      </c>
      <c r="N27" s="139">
        <v>40</v>
      </c>
      <c r="O27" s="139">
        <v>40</v>
      </c>
      <c r="P27" s="139">
        <v>40</v>
      </c>
      <c r="Q27" s="139">
        <v>40</v>
      </c>
      <c r="R27" s="139">
        <v>40</v>
      </c>
      <c r="S27" s="139">
        <v>40</v>
      </c>
      <c r="T27" s="139">
        <v>40</v>
      </c>
      <c r="U27" s="139">
        <v>40</v>
      </c>
      <c r="V27" s="139">
        <v>40</v>
      </c>
    </row>
    <row r="28" spans="1:22" s="113" customFormat="1" x14ac:dyDescent="0.3">
      <c r="A28" s="116" t="s">
        <v>27</v>
      </c>
      <c r="B28" s="116" t="s">
        <v>29</v>
      </c>
      <c r="C28" s="116" t="s">
        <v>48</v>
      </c>
      <c r="D28" s="139">
        <v>1125.9937</v>
      </c>
      <c r="E28" s="139">
        <v>1125.9937</v>
      </c>
      <c r="F28" s="139">
        <v>1125.9937</v>
      </c>
      <c r="G28" s="139">
        <v>1125.9937</v>
      </c>
      <c r="H28" s="139">
        <v>1245.9937</v>
      </c>
      <c r="I28" s="139">
        <v>1245.9937</v>
      </c>
      <c r="J28" s="139">
        <v>1245.9937</v>
      </c>
      <c r="K28" s="139">
        <v>1245.9937</v>
      </c>
      <c r="L28" s="139">
        <v>1245.9937</v>
      </c>
      <c r="M28" s="139">
        <v>1245.9937</v>
      </c>
      <c r="N28" s="139">
        <v>1245.9937</v>
      </c>
      <c r="O28" s="139">
        <v>1024.8270330006999</v>
      </c>
      <c r="P28" s="139">
        <v>568.49550000170007</v>
      </c>
      <c r="Q28" s="139">
        <v>271</v>
      </c>
      <c r="R28" s="139">
        <v>22.9500000021999</v>
      </c>
      <c r="S28" s="139">
        <v>0</v>
      </c>
      <c r="T28" s="139">
        <v>0</v>
      </c>
      <c r="U28" s="139">
        <v>0</v>
      </c>
      <c r="V28" s="139">
        <v>0</v>
      </c>
    </row>
    <row r="29" spans="1:22" s="113" customFormat="1" x14ac:dyDescent="0.3">
      <c r="A29" s="115" t="s">
        <v>49</v>
      </c>
      <c r="B29" s="115" t="s">
        <v>49</v>
      </c>
      <c r="C29" s="115" t="s">
        <v>50</v>
      </c>
      <c r="D29" s="138">
        <v>14777.513001439025</v>
      </c>
      <c r="E29" s="138">
        <v>14817.513001439025</v>
      </c>
      <c r="F29" s="138">
        <v>14397.510001439026</v>
      </c>
      <c r="G29" s="138">
        <v>14397.510001439026</v>
      </c>
      <c r="H29" s="138">
        <v>14563.510001439026</v>
      </c>
      <c r="I29" s="138">
        <v>14263.510001439026</v>
      </c>
      <c r="J29" s="138">
        <v>14263.510001439026</v>
      </c>
      <c r="K29" s="138">
        <v>14297.511001439027</v>
      </c>
      <c r="L29" s="138">
        <v>14365.513001439027</v>
      </c>
      <c r="M29" s="138">
        <v>14365.513001439027</v>
      </c>
      <c r="N29" s="138">
        <v>13689.013001439025</v>
      </c>
      <c r="O29" s="138">
        <v>13689.013001439025</v>
      </c>
      <c r="P29" s="138">
        <v>13689.013001439025</v>
      </c>
      <c r="Q29" s="138">
        <v>13689.013001439025</v>
      </c>
      <c r="R29" s="138">
        <v>13689.013001439025</v>
      </c>
      <c r="S29" s="138">
        <v>13689.013001439025</v>
      </c>
      <c r="T29" s="138">
        <v>13689.013001439025</v>
      </c>
      <c r="U29" s="138">
        <v>13689.013001439025</v>
      </c>
      <c r="V29" s="138">
        <v>13689.013001439025</v>
      </c>
    </row>
    <row r="30" spans="1:22" s="113" customFormat="1" x14ac:dyDescent="0.3">
      <c r="A30" s="116" t="s">
        <v>27</v>
      </c>
      <c r="B30" s="116" t="s">
        <v>50</v>
      </c>
      <c r="C30" s="116" t="s">
        <v>51</v>
      </c>
      <c r="D30" s="139">
        <v>0</v>
      </c>
      <c r="E30" s="139">
        <v>0</v>
      </c>
      <c r="F30" s="139">
        <v>0</v>
      </c>
      <c r="G30" s="139">
        <v>0</v>
      </c>
      <c r="H30" s="139">
        <v>0</v>
      </c>
      <c r="I30" s="139">
        <v>0</v>
      </c>
      <c r="J30" s="139">
        <v>0</v>
      </c>
      <c r="K30" s="139">
        <v>0</v>
      </c>
      <c r="L30" s="139">
        <v>0</v>
      </c>
      <c r="M30" s="139">
        <v>0</v>
      </c>
      <c r="N30" s="139">
        <v>0</v>
      </c>
      <c r="O30" s="139">
        <v>0</v>
      </c>
      <c r="P30" s="139">
        <v>0</v>
      </c>
      <c r="Q30" s="139">
        <v>0</v>
      </c>
      <c r="R30" s="139">
        <v>0</v>
      </c>
      <c r="S30" s="139">
        <v>0</v>
      </c>
      <c r="T30" s="139">
        <v>0</v>
      </c>
      <c r="U30" s="139">
        <v>0</v>
      </c>
      <c r="V30" s="139">
        <v>0</v>
      </c>
    </row>
    <row r="31" spans="1:22" s="113" customFormat="1" x14ac:dyDescent="0.3">
      <c r="A31" s="116" t="s">
        <v>27</v>
      </c>
      <c r="B31" s="116" t="s">
        <v>50</v>
      </c>
      <c r="C31" s="116" t="s">
        <v>52</v>
      </c>
      <c r="D31" s="139">
        <v>33</v>
      </c>
      <c r="E31" s="139">
        <v>33</v>
      </c>
      <c r="F31" s="139">
        <v>33</v>
      </c>
      <c r="G31" s="139">
        <v>33</v>
      </c>
      <c r="H31" s="139">
        <v>33</v>
      </c>
      <c r="I31" s="139">
        <v>33</v>
      </c>
      <c r="J31" s="139">
        <v>33</v>
      </c>
      <c r="K31" s="139">
        <v>33</v>
      </c>
      <c r="L31" s="139">
        <v>33</v>
      </c>
      <c r="M31" s="139">
        <v>33</v>
      </c>
      <c r="N31" s="139">
        <v>33</v>
      </c>
      <c r="O31" s="139">
        <v>33</v>
      </c>
      <c r="P31" s="139">
        <v>33</v>
      </c>
      <c r="Q31" s="139">
        <v>33</v>
      </c>
      <c r="R31" s="139">
        <v>33</v>
      </c>
      <c r="S31" s="139">
        <v>33</v>
      </c>
      <c r="T31" s="139">
        <v>33</v>
      </c>
      <c r="U31" s="139">
        <v>33</v>
      </c>
      <c r="V31" s="139">
        <v>33</v>
      </c>
    </row>
    <row r="32" spans="1:22" s="113" customFormat="1" x14ac:dyDescent="0.3">
      <c r="A32" s="116" t="s">
        <v>27</v>
      </c>
      <c r="B32" s="116" t="s">
        <v>50</v>
      </c>
      <c r="C32" s="116" t="s">
        <v>53</v>
      </c>
      <c r="D32" s="139">
        <v>764.01390243902404</v>
      </c>
      <c r="E32" s="139">
        <v>804.01390243902415</v>
      </c>
      <c r="F32" s="139">
        <v>804.01390243902415</v>
      </c>
      <c r="G32" s="139">
        <v>804.01390243902415</v>
      </c>
      <c r="H32" s="139">
        <v>804.01390243902415</v>
      </c>
      <c r="I32" s="139">
        <v>804.01390243902415</v>
      </c>
      <c r="J32" s="139">
        <v>804.01390243902415</v>
      </c>
      <c r="K32" s="139">
        <v>804.01390243902415</v>
      </c>
      <c r="L32" s="139">
        <v>804.01390243902415</v>
      </c>
      <c r="M32" s="139">
        <v>804.01390243902415</v>
      </c>
      <c r="N32" s="139">
        <v>804.01390243902415</v>
      </c>
      <c r="O32" s="139">
        <v>804.01390243902415</v>
      </c>
      <c r="P32" s="139">
        <v>804.01390243902415</v>
      </c>
      <c r="Q32" s="139">
        <v>804.01390243902415</v>
      </c>
      <c r="R32" s="139">
        <v>804.01390243902415</v>
      </c>
      <c r="S32" s="139">
        <v>804.01390243902415</v>
      </c>
      <c r="T32" s="139">
        <v>804.01390243902415</v>
      </c>
      <c r="U32" s="139">
        <v>804.01390243902415</v>
      </c>
      <c r="V32" s="139">
        <v>804.01390243902415</v>
      </c>
    </row>
    <row r="33" spans="1:22" s="113" customFormat="1" x14ac:dyDescent="0.3">
      <c r="A33" s="116" t="s">
        <v>27</v>
      </c>
      <c r="B33" s="116" t="s">
        <v>50</v>
      </c>
      <c r="C33" s="116" t="s">
        <v>54</v>
      </c>
      <c r="D33" s="139">
        <v>449</v>
      </c>
      <c r="E33" s="139">
        <v>449</v>
      </c>
      <c r="F33" s="139">
        <v>449</v>
      </c>
      <c r="G33" s="139">
        <v>449</v>
      </c>
      <c r="H33" s="139">
        <v>449</v>
      </c>
      <c r="I33" s="139">
        <v>449</v>
      </c>
      <c r="J33" s="139">
        <v>449</v>
      </c>
      <c r="K33" s="139">
        <v>449</v>
      </c>
      <c r="L33" s="139">
        <v>449</v>
      </c>
      <c r="M33" s="139">
        <v>449</v>
      </c>
      <c r="N33" s="139">
        <v>449</v>
      </c>
      <c r="O33" s="139">
        <v>449</v>
      </c>
      <c r="P33" s="139">
        <v>449</v>
      </c>
      <c r="Q33" s="139">
        <v>449</v>
      </c>
      <c r="R33" s="139">
        <v>449</v>
      </c>
      <c r="S33" s="139">
        <v>449</v>
      </c>
      <c r="T33" s="139">
        <v>449</v>
      </c>
      <c r="U33" s="139">
        <v>449</v>
      </c>
      <c r="V33" s="139">
        <v>449</v>
      </c>
    </row>
    <row r="34" spans="1:22" s="113" customFormat="1" x14ac:dyDescent="0.3">
      <c r="A34" s="116" t="s">
        <v>27</v>
      </c>
      <c r="B34" s="116" t="s">
        <v>50</v>
      </c>
      <c r="C34" s="116" t="s">
        <v>55</v>
      </c>
      <c r="D34" s="139">
        <v>347</v>
      </c>
      <c r="E34" s="139">
        <v>347</v>
      </c>
      <c r="F34" s="139">
        <v>347</v>
      </c>
      <c r="G34" s="139">
        <v>347</v>
      </c>
      <c r="H34" s="139">
        <v>347</v>
      </c>
      <c r="I34" s="139">
        <v>347</v>
      </c>
      <c r="J34" s="139">
        <v>347</v>
      </c>
      <c r="K34" s="139">
        <v>347</v>
      </c>
      <c r="L34" s="139">
        <v>347</v>
      </c>
      <c r="M34" s="139">
        <v>347</v>
      </c>
      <c r="N34" s="139">
        <v>347</v>
      </c>
      <c r="O34" s="139">
        <v>347</v>
      </c>
      <c r="P34" s="139">
        <v>347</v>
      </c>
      <c r="Q34" s="139">
        <v>347</v>
      </c>
      <c r="R34" s="139">
        <v>347</v>
      </c>
      <c r="S34" s="139">
        <v>347</v>
      </c>
      <c r="T34" s="139">
        <v>347</v>
      </c>
      <c r="U34" s="139">
        <v>347</v>
      </c>
      <c r="V34" s="139">
        <v>347</v>
      </c>
    </row>
    <row r="35" spans="1:22" s="113" customFormat="1" x14ac:dyDescent="0.3">
      <c r="A35" s="116" t="s">
        <v>27</v>
      </c>
      <c r="B35" s="116" t="s">
        <v>50</v>
      </c>
      <c r="C35" s="116" t="s">
        <v>56</v>
      </c>
      <c r="D35" s="139">
        <v>9.1593000000000003E-15</v>
      </c>
      <c r="E35" s="139">
        <v>9.1593000000000003E-15</v>
      </c>
      <c r="F35" s="139">
        <v>180.00000000000003</v>
      </c>
      <c r="G35" s="139">
        <v>180.00000000000003</v>
      </c>
      <c r="H35" s="139">
        <v>180.00000000000003</v>
      </c>
      <c r="I35" s="139">
        <v>180.00000000000003</v>
      </c>
      <c r="J35" s="139">
        <v>180.00000000000003</v>
      </c>
      <c r="K35" s="139">
        <v>180.00000000000003</v>
      </c>
      <c r="L35" s="139">
        <v>180.00000000000003</v>
      </c>
      <c r="M35" s="139">
        <v>180.00000000000003</v>
      </c>
      <c r="N35" s="139">
        <v>180.00000000000003</v>
      </c>
      <c r="O35" s="139">
        <v>180.00000000000003</v>
      </c>
      <c r="P35" s="139">
        <v>180.00000000000003</v>
      </c>
      <c r="Q35" s="139">
        <v>180.00000000000003</v>
      </c>
      <c r="R35" s="139">
        <v>180.00000000000003</v>
      </c>
      <c r="S35" s="139">
        <v>180.00000000000003</v>
      </c>
      <c r="T35" s="139">
        <v>180.00000000000003</v>
      </c>
      <c r="U35" s="139">
        <v>180.00000000000003</v>
      </c>
      <c r="V35" s="139">
        <v>180.00000000000003</v>
      </c>
    </row>
    <row r="36" spans="1:22" s="113" customFormat="1" x14ac:dyDescent="0.3">
      <c r="A36" s="116" t="s">
        <v>27</v>
      </c>
      <c r="B36" s="116" t="s">
        <v>50</v>
      </c>
      <c r="C36" s="116" t="s">
        <v>57</v>
      </c>
      <c r="D36" s="139">
        <v>400</v>
      </c>
      <c r="E36" s="139">
        <v>400</v>
      </c>
      <c r="F36" s="139">
        <v>400</v>
      </c>
      <c r="G36" s="139">
        <v>400</v>
      </c>
      <c r="H36" s="139">
        <v>400</v>
      </c>
      <c r="I36" s="139">
        <v>400</v>
      </c>
      <c r="J36" s="139">
        <v>400</v>
      </c>
      <c r="K36" s="139">
        <v>400</v>
      </c>
      <c r="L36" s="139">
        <v>400</v>
      </c>
      <c r="M36" s="139">
        <v>400</v>
      </c>
      <c r="N36" s="139">
        <v>400</v>
      </c>
      <c r="O36" s="139">
        <v>400</v>
      </c>
      <c r="P36" s="139">
        <v>400</v>
      </c>
      <c r="Q36" s="139">
        <v>400</v>
      </c>
      <c r="R36" s="139">
        <v>400</v>
      </c>
      <c r="S36" s="139">
        <v>400</v>
      </c>
      <c r="T36" s="139">
        <v>400</v>
      </c>
      <c r="U36" s="139">
        <v>400</v>
      </c>
      <c r="V36" s="139">
        <v>400</v>
      </c>
    </row>
    <row r="37" spans="1:22" s="113" customFormat="1" x14ac:dyDescent="0.3">
      <c r="A37" s="116" t="s">
        <v>27</v>
      </c>
      <c r="B37" s="116" t="s">
        <v>50</v>
      </c>
      <c r="C37" s="116" t="s">
        <v>58</v>
      </c>
      <c r="D37" s="139">
        <v>475.99999999999994</v>
      </c>
      <c r="E37" s="139">
        <v>475.99999999999994</v>
      </c>
      <c r="F37" s="139">
        <v>475.99999999999994</v>
      </c>
      <c r="G37" s="139">
        <v>475.99999999999994</v>
      </c>
      <c r="H37" s="139">
        <v>542</v>
      </c>
      <c r="I37" s="139">
        <v>542</v>
      </c>
      <c r="J37" s="139">
        <v>542</v>
      </c>
      <c r="K37" s="139">
        <v>542</v>
      </c>
      <c r="L37" s="139">
        <v>542</v>
      </c>
      <c r="M37" s="139">
        <v>542</v>
      </c>
      <c r="N37" s="139">
        <v>542</v>
      </c>
      <c r="O37" s="139">
        <v>542</v>
      </c>
      <c r="P37" s="139">
        <v>542</v>
      </c>
      <c r="Q37" s="139">
        <v>542</v>
      </c>
      <c r="R37" s="139">
        <v>542</v>
      </c>
      <c r="S37" s="139">
        <v>542</v>
      </c>
      <c r="T37" s="139">
        <v>542</v>
      </c>
      <c r="U37" s="139">
        <v>542</v>
      </c>
      <c r="V37" s="139">
        <v>542</v>
      </c>
    </row>
    <row r="38" spans="1:22" s="113" customFormat="1" x14ac:dyDescent="0.3">
      <c r="A38" s="116" t="s">
        <v>27</v>
      </c>
      <c r="B38" s="116" t="s">
        <v>50</v>
      </c>
      <c r="C38" s="116" t="s">
        <v>59</v>
      </c>
      <c r="D38" s="139">
        <v>0</v>
      </c>
      <c r="E38" s="139">
        <v>0</v>
      </c>
      <c r="F38" s="139">
        <v>0</v>
      </c>
      <c r="G38" s="139">
        <v>0</v>
      </c>
      <c r="H38" s="139">
        <v>0</v>
      </c>
      <c r="I38" s="139">
        <v>0</v>
      </c>
      <c r="J38" s="139">
        <v>0</v>
      </c>
      <c r="K38" s="139">
        <v>0</v>
      </c>
      <c r="L38" s="139">
        <v>0</v>
      </c>
      <c r="M38" s="139">
        <v>0</v>
      </c>
      <c r="N38" s="139">
        <v>0</v>
      </c>
      <c r="O38" s="139">
        <v>0</v>
      </c>
      <c r="P38" s="139">
        <v>0</v>
      </c>
      <c r="Q38" s="139">
        <v>0</v>
      </c>
      <c r="R38" s="139">
        <v>0</v>
      </c>
      <c r="S38" s="139">
        <v>0</v>
      </c>
      <c r="T38" s="139">
        <v>0</v>
      </c>
      <c r="U38" s="139">
        <v>0</v>
      </c>
      <c r="V38" s="139">
        <v>0</v>
      </c>
    </row>
    <row r="39" spans="1:22" s="113" customFormat="1" x14ac:dyDescent="0.3">
      <c r="A39" s="116" t="s">
        <v>27</v>
      </c>
      <c r="B39" s="116" t="s">
        <v>50</v>
      </c>
      <c r="C39" s="116" t="s">
        <v>60</v>
      </c>
      <c r="D39" s="139">
        <v>1116.9961000000001</v>
      </c>
      <c r="E39" s="139">
        <v>1116.9961000000001</v>
      </c>
      <c r="F39" s="139">
        <v>1116.9961000000001</v>
      </c>
      <c r="G39" s="139">
        <v>1116.9961000000001</v>
      </c>
      <c r="H39" s="139">
        <v>1116.9961000000001</v>
      </c>
      <c r="I39" s="139">
        <v>1116.9961000000001</v>
      </c>
      <c r="J39" s="139">
        <v>1116.9961000000001</v>
      </c>
      <c r="K39" s="139">
        <v>1116.9961000000001</v>
      </c>
      <c r="L39" s="139">
        <v>1116.9961000000001</v>
      </c>
      <c r="M39" s="139">
        <v>1116.9961000000001</v>
      </c>
      <c r="N39" s="139">
        <v>1116.9961000000001</v>
      </c>
      <c r="O39" s="139">
        <v>1116.9961000000001</v>
      </c>
      <c r="P39" s="139">
        <v>1116.9961000000001</v>
      </c>
      <c r="Q39" s="139">
        <v>1116.9961000000001</v>
      </c>
      <c r="R39" s="139">
        <v>1116.9961000000001</v>
      </c>
      <c r="S39" s="139">
        <v>1116.9961000000001</v>
      </c>
      <c r="T39" s="139">
        <v>1116.9961000000001</v>
      </c>
      <c r="U39" s="139">
        <v>1116.9961000000001</v>
      </c>
      <c r="V39" s="139">
        <v>1116.9961000000001</v>
      </c>
    </row>
    <row r="40" spans="1:22" s="113" customFormat="1" x14ac:dyDescent="0.3">
      <c r="A40" s="116" t="s">
        <v>27</v>
      </c>
      <c r="B40" s="116" t="s">
        <v>50</v>
      </c>
      <c r="C40" s="116" t="s">
        <v>61</v>
      </c>
      <c r="D40" s="139">
        <v>0</v>
      </c>
      <c r="E40" s="139">
        <v>0</v>
      </c>
      <c r="F40" s="139">
        <v>0</v>
      </c>
      <c r="G40" s="139">
        <v>0</v>
      </c>
      <c r="H40" s="139">
        <v>0</v>
      </c>
      <c r="I40" s="139">
        <v>0</v>
      </c>
      <c r="J40" s="139">
        <v>0</v>
      </c>
      <c r="K40" s="139">
        <v>0</v>
      </c>
      <c r="L40" s="139">
        <v>0</v>
      </c>
      <c r="M40" s="139">
        <v>0</v>
      </c>
      <c r="N40" s="139">
        <v>0</v>
      </c>
      <c r="O40" s="139">
        <v>0</v>
      </c>
      <c r="P40" s="139">
        <v>0</v>
      </c>
      <c r="Q40" s="139">
        <v>0</v>
      </c>
      <c r="R40" s="139">
        <v>0</v>
      </c>
      <c r="S40" s="139">
        <v>0</v>
      </c>
      <c r="T40" s="139">
        <v>0</v>
      </c>
      <c r="U40" s="139">
        <v>0</v>
      </c>
      <c r="V40" s="139">
        <v>0</v>
      </c>
    </row>
    <row r="41" spans="1:22" s="113" customFormat="1" x14ac:dyDescent="0.3">
      <c r="A41" s="116" t="s">
        <v>27</v>
      </c>
      <c r="B41" s="116" t="s">
        <v>50</v>
      </c>
      <c r="C41" s="116" t="s">
        <v>62</v>
      </c>
      <c r="D41" s="139">
        <v>0</v>
      </c>
      <c r="E41" s="139">
        <v>0</v>
      </c>
      <c r="F41" s="139">
        <v>0</v>
      </c>
      <c r="G41" s="139">
        <v>0</v>
      </c>
      <c r="H41" s="139">
        <v>0</v>
      </c>
      <c r="I41" s="139">
        <v>0</v>
      </c>
      <c r="J41" s="139">
        <v>0</v>
      </c>
      <c r="K41" s="139">
        <v>0</v>
      </c>
      <c r="L41" s="139">
        <v>0</v>
      </c>
      <c r="M41" s="139">
        <v>0</v>
      </c>
      <c r="N41" s="139">
        <v>0</v>
      </c>
      <c r="O41" s="139">
        <v>0</v>
      </c>
      <c r="P41" s="139">
        <v>0</v>
      </c>
      <c r="Q41" s="139">
        <v>0</v>
      </c>
      <c r="R41" s="139">
        <v>0</v>
      </c>
      <c r="S41" s="139">
        <v>0</v>
      </c>
      <c r="T41" s="139">
        <v>0</v>
      </c>
      <c r="U41" s="139">
        <v>0</v>
      </c>
      <c r="V41" s="139">
        <v>0</v>
      </c>
    </row>
    <row r="42" spans="1:22" s="113" customFormat="1" x14ac:dyDescent="0.3">
      <c r="A42" s="116" t="s">
        <v>27</v>
      </c>
      <c r="B42" s="116" t="s">
        <v>50</v>
      </c>
      <c r="C42" s="116" t="s">
        <v>63</v>
      </c>
      <c r="D42" s="139">
        <v>0</v>
      </c>
      <c r="E42" s="139">
        <v>0</v>
      </c>
      <c r="F42" s="139">
        <v>0</v>
      </c>
      <c r="G42" s="139">
        <v>0</v>
      </c>
      <c r="H42" s="139">
        <v>0</v>
      </c>
      <c r="I42" s="139">
        <v>0</v>
      </c>
      <c r="J42" s="139">
        <v>0</v>
      </c>
      <c r="K42" s="139">
        <v>0</v>
      </c>
      <c r="L42" s="139">
        <v>0</v>
      </c>
      <c r="M42" s="139">
        <v>0</v>
      </c>
      <c r="N42" s="139">
        <v>0</v>
      </c>
      <c r="O42" s="139">
        <v>0</v>
      </c>
      <c r="P42" s="139">
        <v>0</v>
      </c>
      <c r="Q42" s="139">
        <v>0</v>
      </c>
      <c r="R42" s="139">
        <v>0</v>
      </c>
      <c r="S42" s="139">
        <v>0</v>
      </c>
      <c r="T42" s="139">
        <v>0</v>
      </c>
      <c r="U42" s="139">
        <v>0</v>
      </c>
      <c r="V42" s="139">
        <v>0</v>
      </c>
    </row>
    <row r="43" spans="1:22" s="113" customFormat="1" x14ac:dyDescent="0.3">
      <c r="A43" s="116" t="s">
        <v>27</v>
      </c>
      <c r="B43" s="116" t="s">
        <v>50</v>
      </c>
      <c r="C43" s="116" t="s">
        <v>64</v>
      </c>
      <c r="D43" s="139">
        <v>2840.0000000000018</v>
      </c>
      <c r="E43" s="139">
        <v>2840.0000000000018</v>
      </c>
      <c r="F43" s="139">
        <v>2840.0000000000018</v>
      </c>
      <c r="G43" s="139">
        <v>2840.0000000000018</v>
      </c>
      <c r="H43" s="139">
        <v>2840.0000000000018</v>
      </c>
      <c r="I43" s="139">
        <v>2840.0000000000018</v>
      </c>
      <c r="J43" s="139">
        <v>2840.0000000000018</v>
      </c>
      <c r="K43" s="139">
        <v>2840.0000000000018</v>
      </c>
      <c r="L43" s="139">
        <v>2840.0000000000018</v>
      </c>
      <c r="M43" s="139">
        <v>2840.0000000000018</v>
      </c>
      <c r="N43" s="139">
        <v>2840.0000000000018</v>
      </c>
      <c r="O43" s="139">
        <v>2840.0000000000018</v>
      </c>
      <c r="P43" s="139">
        <v>2840.0000000000018</v>
      </c>
      <c r="Q43" s="139">
        <v>2840.0000000000018</v>
      </c>
      <c r="R43" s="139">
        <v>2840.0000000000018</v>
      </c>
      <c r="S43" s="139">
        <v>2840.0000000000018</v>
      </c>
      <c r="T43" s="139">
        <v>2840.0000000000018</v>
      </c>
      <c r="U43" s="139">
        <v>2840.0000000000018</v>
      </c>
      <c r="V43" s="139">
        <v>2840.0000000000018</v>
      </c>
    </row>
    <row r="44" spans="1:22" s="113" customFormat="1" x14ac:dyDescent="0.3">
      <c r="A44" s="116" t="s">
        <v>27</v>
      </c>
      <c r="B44" s="116" t="s">
        <v>50</v>
      </c>
      <c r="C44" s="116" t="s">
        <v>65</v>
      </c>
      <c r="D44" s="139">
        <v>2176.5029999999997</v>
      </c>
      <c r="E44" s="139">
        <v>2176.5029999999997</v>
      </c>
      <c r="F44" s="139">
        <v>1576.5</v>
      </c>
      <c r="G44" s="139">
        <v>1576.5</v>
      </c>
      <c r="H44" s="139">
        <v>1676.5</v>
      </c>
      <c r="I44" s="139">
        <v>1376.5</v>
      </c>
      <c r="J44" s="139">
        <v>1376.5</v>
      </c>
      <c r="K44" s="139">
        <v>1376.5</v>
      </c>
      <c r="L44" s="139">
        <v>1376.5</v>
      </c>
      <c r="M44" s="139">
        <v>1376.5</v>
      </c>
      <c r="N44" s="139">
        <v>700</v>
      </c>
      <c r="O44" s="139">
        <v>700</v>
      </c>
      <c r="P44" s="139">
        <v>700</v>
      </c>
      <c r="Q44" s="139">
        <v>700</v>
      </c>
      <c r="R44" s="139">
        <v>700</v>
      </c>
      <c r="S44" s="139">
        <v>700</v>
      </c>
      <c r="T44" s="139">
        <v>700</v>
      </c>
      <c r="U44" s="139">
        <v>700</v>
      </c>
      <c r="V44" s="139">
        <v>700</v>
      </c>
    </row>
    <row r="45" spans="1:22" s="113" customFormat="1" x14ac:dyDescent="0.3">
      <c r="A45" s="116" t="s">
        <v>27</v>
      </c>
      <c r="B45" s="116" t="s">
        <v>50</v>
      </c>
      <c r="C45" s="116" t="s">
        <v>66</v>
      </c>
      <c r="D45" s="139">
        <v>300</v>
      </c>
      <c r="E45" s="139">
        <v>300</v>
      </c>
      <c r="F45" s="139">
        <v>300</v>
      </c>
      <c r="G45" s="139">
        <v>300</v>
      </c>
      <c r="H45" s="139">
        <v>300</v>
      </c>
      <c r="I45" s="139">
        <v>300</v>
      </c>
      <c r="J45" s="139">
        <v>300</v>
      </c>
      <c r="K45" s="139">
        <v>300</v>
      </c>
      <c r="L45" s="139">
        <v>300</v>
      </c>
      <c r="M45" s="139">
        <v>300</v>
      </c>
      <c r="N45" s="139">
        <v>300</v>
      </c>
      <c r="O45" s="139">
        <v>300</v>
      </c>
      <c r="P45" s="139">
        <v>300</v>
      </c>
      <c r="Q45" s="139">
        <v>300</v>
      </c>
      <c r="R45" s="139">
        <v>300</v>
      </c>
      <c r="S45" s="139">
        <v>300</v>
      </c>
      <c r="T45" s="139">
        <v>300</v>
      </c>
      <c r="U45" s="139">
        <v>300</v>
      </c>
      <c r="V45" s="139">
        <v>300</v>
      </c>
    </row>
    <row r="46" spans="1:22" s="113" customFormat="1" x14ac:dyDescent="0.3">
      <c r="A46" s="116" t="s">
        <v>27</v>
      </c>
      <c r="B46" s="116" t="s">
        <v>50</v>
      </c>
      <c r="C46" s="116" t="s">
        <v>67</v>
      </c>
      <c r="D46" s="139">
        <v>429.999999</v>
      </c>
      <c r="E46" s="139">
        <v>429.999999</v>
      </c>
      <c r="F46" s="139">
        <v>429.999999</v>
      </c>
      <c r="G46" s="139">
        <v>429.999999</v>
      </c>
      <c r="H46" s="139">
        <v>429.999999</v>
      </c>
      <c r="I46" s="139">
        <v>429.999999</v>
      </c>
      <c r="J46" s="139">
        <v>429.999999</v>
      </c>
      <c r="K46" s="139">
        <v>464.00099899999998</v>
      </c>
      <c r="L46" s="139">
        <v>532.00299900000005</v>
      </c>
      <c r="M46" s="139">
        <v>532.00299900000005</v>
      </c>
      <c r="N46" s="139">
        <v>532.00299900000005</v>
      </c>
      <c r="O46" s="139">
        <v>532.00299900000005</v>
      </c>
      <c r="P46" s="139">
        <v>532.00299900000005</v>
      </c>
      <c r="Q46" s="139">
        <v>532.00299900000005</v>
      </c>
      <c r="R46" s="139">
        <v>532.00299900000005</v>
      </c>
      <c r="S46" s="139">
        <v>532.00299900000005</v>
      </c>
      <c r="T46" s="139">
        <v>532.00299900000005</v>
      </c>
      <c r="U46" s="139">
        <v>532.00299900000005</v>
      </c>
      <c r="V46" s="139">
        <v>532.00299900000005</v>
      </c>
    </row>
    <row r="47" spans="1:22" s="113" customFormat="1" x14ac:dyDescent="0.3">
      <c r="A47" s="116" t="s">
        <v>27</v>
      </c>
      <c r="B47" s="116" t="s">
        <v>50</v>
      </c>
      <c r="C47" s="116" t="s">
        <v>68</v>
      </c>
      <c r="D47" s="139">
        <v>0</v>
      </c>
      <c r="E47" s="139">
        <v>0</v>
      </c>
      <c r="F47" s="139">
        <v>0</v>
      </c>
      <c r="G47" s="139">
        <v>0</v>
      </c>
      <c r="H47" s="139">
        <v>0</v>
      </c>
      <c r="I47" s="139">
        <v>0</v>
      </c>
      <c r="J47" s="139">
        <v>0</v>
      </c>
      <c r="K47" s="139">
        <v>0</v>
      </c>
      <c r="L47" s="139">
        <v>0</v>
      </c>
      <c r="M47" s="139">
        <v>0</v>
      </c>
      <c r="N47" s="139">
        <v>0</v>
      </c>
      <c r="O47" s="139">
        <v>0</v>
      </c>
      <c r="P47" s="139">
        <v>0</v>
      </c>
      <c r="Q47" s="139">
        <v>0</v>
      </c>
      <c r="R47" s="139">
        <v>0</v>
      </c>
      <c r="S47" s="139">
        <v>0</v>
      </c>
      <c r="T47" s="139">
        <v>0</v>
      </c>
      <c r="U47" s="139">
        <v>0</v>
      </c>
      <c r="V47" s="139">
        <v>0</v>
      </c>
    </row>
    <row r="48" spans="1:22" s="113" customFormat="1" x14ac:dyDescent="0.3">
      <c r="A48" s="116" t="s">
        <v>27</v>
      </c>
      <c r="B48" s="116" t="s">
        <v>50</v>
      </c>
      <c r="C48" s="116" t="s">
        <v>69</v>
      </c>
      <c r="D48" s="139">
        <v>5445</v>
      </c>
      <c r="E48" s="139">
        <v>5445</v>
      </c>
      <c r="F48" s="139">
        <v>5445</v>
      </c>
      <c r="G48" s="139">
        <v>5445</v>
      </c>
      <c r="H48" s="139">
        <v>5445</v>
      </c>
      <c r="I48" s="139">
        <v>5445</v>
      </c>
      <c r="J48" s="139">
        <v>5445</v>
      </c>
      <c r="K48" s="139">
        <v>5445</v>
      </c>
      <c r="L48" s="139">
        <v>5445</v>
      </c>
      <c r="M48" s="139">
        <v>5445</v>
      </c>
      <c r="N48" s="139">
        <v>5445</v>
      </c>
      <c r="O48" s="139">
        <v>5445</v>
      </c>
      <c r="P48" s="139">
        <v>5445</v>
      </c>
      <c r="Q48" s="139">
        <v>5445</v>
      </c>
      <c r="R48" s="139">
        <v>5445</v>
      </c>
      <c r="S48" s="139">
        <v>5445</v>
      </c>
      <c r="T48" s="139">
        <v>5445</v>
      </c>
      <c r="U48" s="139">
        <v>5445</v>
      </c>
      <c r="V48" s="139">
        <v>5445</v>
      </c>
    </row>
    <row r="49" spans="1:22" s="113" customFormat="1" x14ac:dyDescent="0.3">
      <c r="A49" s="115" t="s">
        <v>70</v>
      </c>
      <c r="B49" s="115" t="s">
        <v>70</v>
      </c>
      <c r="C49" s="115" t="s">
        <v>71</v>
      </c>
      <c r="D49" s="138">
        <v>19227.195999999985</v>
      </c>
      <c r="E49" s="138">
        <v>19227.195999999985</v>
      </c>
      <c r="F49" s="138">
        <v>19227.195999999985</v>
      </c>
      <c r="G49" s="138">
        <v>19643.32548239061</v>
      </c>
      <c r="H49" s="138">
        <v>20212.700429999983</v>
      </c>
      <c r="I49" s="138">
        <v>21188.436793636349</v>
      </c>
      <c r="J49" s="138">
        <v>22122.200429999983</v>
      </c>
      <c r="K49" s="138">
        <v>23081.366929999982</v>
      </c>
      <c r="L49" s="138">
        <v>24841.949929999988</v>
      </c>
      <c r="M49" s="138">
        <v>25177.699929999988</v>
      </c>
      <c r="N49" s="138">
        <v>25743.699929999988</v>
      </c>
      <c r="O49" s="138">
        <v>25768.449929999988</v>
      </c>
      <c r="P49" s="138">
        <v>26077.824929999988</v>
      </c>
      <c r="Q49" s="138">
        <v>26147.699929999188</v>
      </c>
      <c r="R49" s="138">
        <v>26815.19992975919</v>
      </c>
      <c r="S49" s="138">
        <v>27050.19992975879</v>
      </c>
      <c r="T49" s="138">
        <v>28054.059929758791</v>
      </c>
      <c r="U49" s="138">
        <v>28549.059929758791</v>
      </c>
      <c r="V49" s="138">
        <v>29209.059929758791</v>
      </c>
    </row>
    <row r="50" spans="1:22" s="113" customFormat="1" x14ac:dyDescent="0.3">
      <c r="A50" s="116" t="s">
        <v>27</v>
      </c>
      <c r="B50" s="116" t="s">
        <v>71</v>
      </c>
      <c r="C50" s="116" t="s">
        <v>72</v>
      </c>
      <c r="D50" s="139">
        <v>0</v>
      </c>
      <c r="E50" s="139">
        <v>0</v>
      </c>
      <c r="F50" s="139">
        <v>0</v>
      </c>
      <c r="G50" s="139">
        <v>0</v>
      </c>
      <c r="H50" s="139">
        <v>0</v>
      </c>
      <c r="I50" s="139">
        <v>0</v>
      </c>
      <c r="J50" s="139">
        <v>0</v>
      </c>
      <c r="K50" s="139">
        <v>0</v>
      </c>
      <c r="L50" s="139">
        <v>0</v>
      </c>
      <c r="M50" s="139">
        <v>0</v>
      </c>
      <c r="N50" s="139">
        <v>0</v>
      </c>
      <c r="O50" s="139">
        <v>0</v>
      </c>
      <c r="P50" s="139">
        <v>0</v>
      </c>
      <c r="Q50" s="139">
        <v>0</v>
      </c>
      <c r="R50" s="139">
        <v>0</v>
      </c>
      <c r="S50" s="139">
        <v>0</v>
      </c>
      <c r="T50" s="139">
        <v>0</v>
      </c>
      <c r="U50" s="139">
        <v>0</v>
      </c>
      <c r="V50" s="139">
        <v>0</v>
      </c>
    </row>
    <row r="51" spans="1:22" s="113" customFormat="1" x14ac:dyDescent="0.3">
      <c r="A51" s="116" t="s">
        <v>27</v>
      </c>
      <c r="B51" s="116" t="s">
        <v>71</v>
      </c>
      <c r="C51" s="116" t="s">
        <v>73</v>
      </c>
      <c r="D51" s="139">
        <v>0</v>
      </c>
      <c r="E51" s="139">
        <v>0</v>
      </c>
      <c r="F51" s="139">
        <v>0</v>
      </c>
      <c r="G51" s="139">
        <v>0</v>
      </c>
      <c r="H51" s="139">
        <v>0</v>
      </c>
      <c r="I51" s="139">
        <v>0</v>
      </c>
      <c r="J51" s="139">
        <v>0</v>
      </c>
      <c r="K51" s="139">
        <v>0</v>
      </c>
      <c r="L51" s="139">
        <v>396</v>
      </c>
      <c r="M51" s="139">
        <v>396</v>
      </c>
      <c r="N51" s="139">
        <v>396</v>
      </c>
      <c r="O51" s="139">
        <v>396</v>
      </c>
      <c r="P51" s="139">
        <v>396</v>
      </c>
      <c r="Q51" s="139">
        <v>396</v>
      </c>
      <c r="R51" s="139">
        <v>396</v>
      </c>
      <c r="S51" s="139">
        <v>396</v>
      </c>
      <c r="T51" s="139">
        <v>396</v>
      </c>
      <c r="U51" s="139">
        <v>396</v>
      </c>
      <c r="V51" s="139">
        <v>396</v>
      </c>
    </row>
    <row r="52" spans="1:22" s="113" customFormat="1" x14ac:dyDescent="0.3">
      <c r="A52" s="116" t="s">
        <v>27</v>
      </c>
      <c r="B52" s="116" t="s">
        <v>71</v>
      </c>
      <c r="C52" s="116" t="s">
        <v>74</v>
      </c>
      <c r="D52" s="139">
        <v>1065.8985</v>
      </c>
      <c r="E52" s="139">
        <v>1065.8985</v>
      </c>
      <c r="F52" s="139">
        <v>1065.8985</v>
      </c>
      <c r="G52" s="139">
        <v>1065.8985</v>
      </c>
      <c r="H52" s="139">
        <v>1065.8985</v>
      </c>
      <c r="I52" s="139">
        <v>1065.8985</v>
      </c>
      <c r="J52" s="139">
        <v>1065.8985</v>
      </c>
      <c r="K52" s="139">
        <v>1065.8985</v>
      </c>
      <c r="L52" s="139">
        <v>1065.8985</v>
      </c>
      <c r="M52" s="139">
        <v>1065.8985</v>
      </c>
      <c r="N52" s="139">
        <v>1065.8985</v>
      </c>
      <c r="O52" s="139">
        <v>1065.8985</v>
      </c>
      <c r="P52" s="139">
        <v>1065.8985</v>
      </c>
      <c r="Q52" s="139">
        <v>1065.8985</v>
      </c>
      <c r="R52" s="139">
        <v>1065.8985</v>
      </c>
      <c r="S52" s="139">
        <v>1065.8985</v>
      </c>
      <c r="T52" s="139">
        <v>1065.8985</v>
      </c>
      <c r="U52" s="139">
        <v>1065.8985</v>
      </c>
      <c r="V52" s="139">
        <v>1065.8985</v>
      </c>
    </row>
    <row r="53" spans="1:22" s="113" customFormat="1" x14ac:dyDescent="0.3">
      <c r="A53" s="116" t="s">
        <v>27</v>
      </c>
      <c r="B53" s="116" t="s">
        <v>71</v>
      </c>
      <c r="C53" s="116" t="s">
        <v>75</v>
      </c>
      <c r="D53" s="139">
        <v>199.9965</v>
      </c>
      <c r="E53" s="139">
        <v>199.9965</v>
      </c>
      <c r="F53" s="139">
        <v>199.9965</v>
      </c>
      <c r="G53" s="139">
        <v>199.9965</v>
      </c>
      <c r="H53" s="139">
        <v>199.9965</v>
      </c>
      <c r="I53" s="139">
        <v>199.9965</v>
      </c>
      <c r="J53" s="139">
        <v>199.9965</v>
      </c>
      <c r="K53" s="139">
        <v>199.9965</v>
      </c>
      <c r="L53" s="139">
        <v>199.9965</v>
      </c>
      <c r="M53" s="139">
        <v>199.9965</v>
      </c>
      <c r="N53" s="139">
        <v>199.9965</v>
      </c>
      <c r="O53" s="139">
        <v>199.9965</v>
      </c>
      <c r="P53" s="139">
        <v>199.9965</v>
      </c>
      <c r="Q53" s="139">
        <v>199.9965</v>
      </c>
      <c r="R53" s="139">
        <v>199.9965</v>
      </c>
      <c r="S53" s="139">
        <v>199.9965</v>
      </c>
      <c r="T53" s="139">
        <v>199.9965</v>
      </c>
      <c r="U53" s="139">
        <v>199.9965</v>
      </c>
      <c r="V53" s="139">
        <v>859.99649999999997</v>
      </c>
    </row>
    <row r="54" spans="1:22" s="113" customFormat="1" x14ac:dyDescent="0.3">
      <c r="A54" s="116" t="s">
        <v>27</v>
      </c>
      <c r="B54" s="116" t="s">
        <v>71</v>
      </c>
      <c r="C54" s="116" t="s">
        <v>76</v>
      </c>
      <c r="D54" s="139">
        <v>0</v>
      </c>
      <c r="E54" s="139">
        <v>0</v>
      </c>
      <c r="F54" s="139">
        <v>0</v>
      </c>
      <c r="G54" s="139">
        <v>0</v>
      </c>
      <c r="H54" s="139">
        <v>0</v>
      </c>
      <c r="I54" s="139">
        <v>0</v>
      </c>
      <c r="J54" s="139">
        <v>0</v>
      </c>
      <c r="K54" s="139">
        <v>0</v>
      </c>
      <c r="L54" s="139">
        <v>0</v>
      </c>
      <c r="M54" s="139">
        <v>0</v>
      </c>
      <c r="N54" s="139">
        <v>0</v>
      </c>
      <c r="O54" s="139">
        <v>0</v>
      </c>
      <c r="P54" s="139">
        <v>0</v>
      </c>
      <c r="Q54" s="139">
        <v>0</v>
      </c>
      <c r="R54" s="139">
        <v>0</v>
      </c>
      <c r="S54" s="139">
        <v>0</v>
      </c>
      <c r="T54" s="139">
        <v>0</v>
      </c>
      <c r="U54" s="139">
        <v>0</v>
      </c>
      <c r="V54" s="139">
        <v>0</v>
      </c>
    </row>
    <row r="55" spans="1:22" s="113" customFormat="1" x14ac:dyDescent="0.3">
      <c r="A55" s="116" t="s">
        <v>27</v>
      </c>
      <c r="B55" s="116" t="s">
        <v>71</v>
      </c>
      <c r="C55" s="116" t="s">
        <v>77</v>
      </c>
      <c r="D55" s="139">
        <v>15414.300999999987</v>
      </c>
      <c r="E55" s="139">
        <v>15414.300999999987</v>
      </c>
      <c r="F55" s="139">
        <v>15414.300999999987</v>
      </c>
      <c r="G55" s="139">
        <v>15729.805499999986</v>
      </c>
      <c r="H55" s="139">
        <v>15999.805499999986</v>
      </c>
      <c r="I55" s="139">
        <v>16975.541863636347</v>
      </c>
      <c r="J55" s="139">
        <v>17909.305499999984</v>
      </c>
      <c r="K55" s="139">
        <v>18813.471999999983</v>
      </c>
      <c r="L55" s="139">
        <v>19573.054999999986</v>
      </c>
      <c r="M55" s="139">
        <v>19894.804999999986</v>
      </c>
      <c r="N55" s="139">
        <v>19964.804999999986</v>
      </c>
      <c r="O55" s="139">
        <v>19989.554999999986</v>
      </c>
      <c r="P55" s="139">
        <v>20298.929999999986</v>
      </c>
      <c r="Q55" s="139">
        <v>20368.804999999185</v>
      </c>
      <c r="R55" s="139">
        <v>21036.304999759188</v>
      </c>
      <c r="S55" s="139">
        <v>21271.304999758788</v>
      </c>
      <c r="T55" s="139">
        <v>22275.164999758788</v>
      </c>
      <c r="U55" s="139">
        <v>22275.164999758788</v>
      </c>
      <c r="V55" s="139">
        <v>22275.164999758788</v>
      </c>
    </row>
    <row r="56" spans="1:22" s="113" customFormat="1" x14ac:dyDescent="0.3">
      <c r="A56" s="116" t="s">
        <v>27</v>
      </c>
      <c r="B56" s="116" t="s">
        <v>71</v>
      </c>
      <c r="C56" s="116" t="s">
        <v>78</v>
      </c>
      <c r="D56" s="139">
        <v>122</v>
      </c>
      <c r="E56" s="139">
        <v>122</v>
      </c>
      <c r="F56" s="139">
        <v>122</v>
      </c>
      <c r="G56" s="139">
        <v>122</v>
      </c>
      <c r="H56" s="139">
        <v>122</v>
      </c>
      <c r="I56" s="139">
        <v>122</v>
      </c>
      <c r="J56" s="139">
        <v>122</v>
      </c>
      <c r="K56" s="139">
        <v>122</v>
      </c>
      <c r="L56" s="139">
        <v>122</v>
      </c>
      <c r="M56" s="139">
        <v>122</v>
      </c>
      <c r="N56" s="139">
        <v>122</v>
      </c>
      <c r="O56" s="139">
        <v>122</v>
      </c>
      <c r="P56" s="139">
        <v>122</v>
      </c>
      <c r="Q56" s="139">
        <v>122</v>
      </c>
      <c r="R56" s="139">
        <v>122</v>
      </c>
      <c r="S56" s="139">
        <v>122</v>
      </c>
      <c r="T56" s="139">
        <v>122</v>
      </c>
      <c r="U56" s="139">
        <v>122</v>
      </c>
      <c r="V56" s="139">
        <v>122</v>
      </c>
    </row>
    <row r="57" spans="1:22" s="113" customFormat="1" x14ac:dyDescent="0.3">
      <c r="A57" s="116" t="s">
        <v>27</v>
      </c>
      <c r="B57" s="116" t="s">
        <v>71</v>
      </c>
      <c r="C57" s="116" t="s">
        <v>79</v>
      </c>
      <c r="D57" s="139">
        <v>598</v>
      </c>
      <c r="E57" s="139">
        <v>598</v>
      </c>
      <c r="F57" s="139">
        <v>598</v>
      </c>
      <c r="G57" s="139">
        <v>698.62498239062506</v>
      </c>
      <c r="H57" s="139">
        <v>997.99992999999995</v>
      </c>
      <c r="I57" s="139">
        <v>997.99992999999995</v>
      </c>
      <c r="J57" s="139">
        <v>997.99992999999995</v>
      </c>
      <c r="K57" s="139">
        <v>1052.9999299999999</v>
      </c>
      <c r="L57" s="139">
        <v>1657.9999299999999</v>
      </c>
      <c r="M57" s="139">
        <v>1657.9999299999999</v>
      </c>
      <c r="N57" s="139">
        <v>2057.9999299999999</v>
      </c>
      <c r="O57" s="139">
        <v>2057.9999299999999</v>
      </c>
      <c r="P57" s="139">
        <v>2057.9999299999999</v>
      </c>
      <c r="Q57" s="139">
        <v>2057.9999299999999</v>
      </c>
      <c r="R57" s="139">
        <v>2057.9999299999999</v>
      </c>
      <c r="S57" s="139">
        <v>2057.9999299999999</v>
      </c>
      <c r="T57" s="139">
        <v>2057.9999299999999</v>
      </c>
      <c r="U57" s="139">
        <v>2057.9999299999999</v>
      </c>
      <c r="V57" s="139">
        <v>2057.9999299999999</v>
      </c>
    </row>
    <row r="58" spans="1:22" s="113" customFormat="1" x14ac:dyDescent="0.3">
      <c r="A58" s="116" t="s">
        <v>27</v>
      </c>
      <c r="B58" s="116" t="s">
        <v>71</v>
      </c>
      <c r="C58" s="116" t="s">
        <v>80</v>
      </c>
      <c r="D58" s="139">
        <v>1827.0000000000009</v>
      </c>
      <c r="E58" s="139">
        <v>1827.0000000000009</v>
      </c>
      <c r="F58" s="139">
        <v>1827.0000000000009</v>
      </c>
      <c r="G58" s="139">
        <v>1827.0000000000009</v>
      </c>
      <c r="H58" s="139">
        <v>1827.0000000000009</v>
      </c>
      <c r="I58" s="139">
        <v>1827.0000000000009</v>
      </c>
      <c r="J58" s="139">
        <v>1827.0000000000009</v>
      </c>
      <c r="K58" s="139">
        <v>1827.0000000000009</v>
      </c>
      <c r="L58" s="139">
        <v>1827.0000000000009</v>
      </c>
      <c r="M58" s="139">
        <v>1841.0000000000009</v>
      </c>
      <c r="N58" s="139">
        <v>1937</v>
      </c>
      <c r="O58" s="139">
        <v>1937</v>
      </c>
      <c r="P58" s="139">
        <v>1937</v>
      </c>
      <c r="Q58" s="139">
        <v>1937</v>
      </c>
      <c r="R58" s="139">
        <v>1937</v>
      </c>
      <c r="S58" s="139">
        <v>1937</v>
      </c>
      <c r="T58" s="139">
        <v>1937</v>
      </c>
      <c r="U58" s="139">
        <v>2432</v>
      </c>
      <c r="V58" s="139">
        <v>2432</v>
      </c>
    </row>
    <row r="59" spans="1:22" s="113" customFormat="1" x14ac:dyDescent="0.3">
      <c r="A59" s="114" t="s">
        <v>81</v>
      </c>
      <c r="B59" s="114" t="s">
        <v>81</v>
      </c>
      <c r="C59" s="114" t="s">
        <v>82</v>
      </c>
      <c r="D59" s="137">
        <v>7514.9999999999973</v>
      </c>
      <c r="E59" s="137">
        <v>7514.9999999999973</v>
      </c>
      <c r="F59" s="137">
        <v>8312.0028999999977</v>
      </c>
      <c r="G59" s="137">
        <v>9115.0028999999959</v>
      </c>
      <c r="H59" s="137">
        <v>10358.002899999998</v>
      </c>
      <c r="I59" s="137">
        <v>11540.502899999998</v>
      </c>
      <c r="J59" s="137">
        <v>11920.002899999998</v>
      </c>
      <c r="K59" s="137">
        <v>11920.002899999998</v>
      </c>
      <c r="L59" s="137">
        <v>11920.002899999998</v>
      </c>
      <c r="M59" s="137">
        <v>12283.002899999998</v>
      </c>
      <c r="N59" s="137">
        <v>13179.502899999998</v>
      </c>
      <c r="O59" s="137">
        <v>14353.002899999248</v>
      </c>
      <c r="P59" s="137">
        <v>14923.669566626997</v>
      </c>
      <c r="Q59" s="137">
        <v>14997.002899886998</v>
      </c>
      <c r="R59" s="137">
        <v>14997.002899886998</v>
      </c>
      <c r="S59" s="137">
        <v>15466.502899886247</v>
      </c>
      <c r="T59" s="137">
        <v>15936.002899885498</v>
      </c>
      <c r="U59" s="137">
        <v>16134.002899885498</v>
      </c>
      <c r="V59" s="137">
        <v>16332.002899885498</v>
      </c>
    </row>
    <row r="60" spans="1:22" s="113" customFormat="1" x14ac:dyDescent="0.3">
      <c r="A60" s="115" t="s">
        <v>83</v>
      </c>
      <c r="B60" s="115" t="s">
        <v>83</v>
      </c>
      <c r="C60" s="115" t="s">
        <v>84</v>
      </c>
      <c r="D60" s="138">
        <v>6412.9999999999973</v>
      </c>
      <c r="E60" s="138">
        <v>6412.9999999999973</v>
      </c>
      <c r="F60" s="138">
        <v>7286.0028999999977</v>
      </c>
      <c r="G60" s="138">
        <v>8089.0028999999968</v>
      </c>
      <c r="H60" s="138">
        <v>9332.0028999999977</v>
      </c>
      <c r="I60" s="138">
        <v>10135.002899999998</v>
      </c>
      <c r="J60" s="138">
        <v>10135.002899999998</v>
      </c>
      <c r="K60" s="138">
        <v>10135.002899999998</v>
      </c>
      <c r="L60" s="138">
        <v>10135.002899999998</v>
      </c>
      <c r="M60" s="138">
        <v>10498.002899999998</v>
      </c>
      <c r="N60" s="138">
        <v>10531.002899999998</v>
      </c>
      <c r="O60" s="138">
        <v>10531.002899999998</v>
      </c>
      <c r="P60" s="138">
        <v>10897.669566629997</v>
      </c>
      <c r="Q60" s="138">
        <v>10971.002899889998</v>
      </c>
      <c r="R60" s="138">
        <v>10971.002899889998</v>
      </c>
      <c r="S60" s="138">
        <v>10971.002899889998</v>
      </c>
      <c r="T60" s="138">
        <v>10971.002899889998</v>
      </c>
      <c r="U60" s="138">
        <v>11169.002899889998</v>
      </c>
      <c r="V60" s="138">
        <v>11367.002899889998</v>
      </c>
    </row>
    <row r="61" spans="1:22" s="113" customFormat="1" x14ac:dyDescent="0.3">
      <c r="A61" s="116" t="s">
        <v>82</v>
      </c>
      <c r="B61" s="116" t="s">
        <v>84</v>
      </c>
      <c r="C61" s="116" t="s">
        <v>85</v>
      </c>
      <c r="D61" s="139">
        <v>990</v>
      </c>
      <c r="E61" s="139">
        <v>990</v>
      </c>
      <c r="F61" s="139">
        <v>1793.0000000000009</v>
      </c>
      <c r="G61" s="139">
        <v>2596</v>
      </c>
      <c r="H61" s="139">
        <v>3476</v>
      </c>
      <c r="I61" s="139">
        <v>3916</v>
      </c>
      <c r="J61" s="139">
        <v>3916</v>
      </c>
      <c r="K61" s="139">
        <v>3916</v>
      </c>
      <c r="L61" s="139">
        <v>3916</v>
      </c>
      <c r="M61" s="139">
        <v>3916</v>
      </c>
      <c r="N61" s="139">
        <v>3916</v>
      </c>
      <c r="O61" s="139">
        <v>3916</v>
      </c>
      <c r="P61" s="139">
        <v>3916</v>
      </c>
      <c r="Q61" s="139">
        <v>3916</v>
      </c>
      <c r="R61" s="139">
        <v>3916</v>
      </c>
      <c r="S61" s="139">
        <v>3916</v>
      </c>
      <c r="T61" s="139">
        <v>3916</v>
      </c>
      <c r="U61" s="139">
        <v>3916</v>
      </c>
      <c r="V61" s="139">
        <v>3916</v>
      </c>
    </row>
    <row r="62" spans="1:22" s="113" customFormat="1" x14ac:dyDescent="0.3">
      <c r="A62" s="116" t="s">
        <v>82</v>
      </c>
      <c r="B62" s="116" t="s">
        <v>84</v>
      </c>
      <c r="C62" s="116" t="s">
        <v>86</v>
      </c>
      <c r="D62" s="139">
        <v>4696.9999999999973</v>
      </c>
      <c r="E62" s="139">
        <v>4696.9999999999973</v>
      </c>
      <c r="F62" s="139">
        <v>4767.0028999999968</v>
      </c>
      <c r="G62" s="139">
        <v>4767.0028999999968</v>
      </c>
      <c r="H62" s="139">
        <v>5130.0028999999977</v>
      </c>
      <c r="I62" s="139">
        <v>5493.0028999999977</v>
      </c>
      <c r="J62" s="139">
        <v>5493.0028999999977</v>
      </c>
      <c r="K62" s="139">
        <v>5493.0028999999977</v>
      </c>
      <c r="L62" s="139">
        <v>5493.0028999999977</v>
      </c>
      <c r="M62" s="139">
        <v>5856.0028999999977</v>
      </c>
      <c r="N62" s="139">
        <v>5889.0028999999977</v>
      </c>
      <c r="O62" s="139">
        <v>5889.0028999999977</v>
      </c>
      <c r="P62" s="139">
        <v>6255.6695666299975</v>
      </c>
      <c r="Q62" s="139">
        <v>6329.0028998899979</v>
      </c>
      <c r="R62" s="139">
        <v>6329.0028998899979</v>
      </c>
      <c r="S62" s="139">
        <v>6329.0028998899979</v>
      </c>
      <c r="T62" s="139">
        <v>6329.0028998899979</v>
      </c>
      <c r="U62" s="139">
        <v>6527.0028998899979</v>
      </c>
      <c r="V62" s="139">
        <v>6725.0028998899979</v>
      </c>
    </row>
    <row r="63" spans="1:22" s="113" customFormat="1" x14ac:dyDescent="0.3">
      <c r="A63" s="116" t="s">
        <v>82</v>
      </c>
      <c r="B63" s="116" t="s">
        <v>84</v>
      </c>
      <c r="C63" s="116" t="s">
        <v>87</v>
      </c>
      <c r="D63" s="139">
        <v>726</v>
      </c>
      <c r="E63" s="139">
        <v>726</v>
      </c>
      <c r="F63" s="139">
        <v>726</v>
      </c>
      <c r="G63" s="139">
        <v>726</v>
      </c>
      <c r="H63" s="139">
        <v>726</v>
      </c>
      <c r="I63" s="139">
        <v>726</v>
      </c>
      <c r="J63" s="139">
        <v>726</v>
      </c>
      <c r="K63" s="139">
        <v>726</v>
      </c>
      <c r="L63" s="139">
        <v>726</v>
      </c>
      <c r="M63" s="139">
        <v>726</v>
      </c>
      <c r="N63" s="139">
        <v>726</v>
      </c>
      <c r="O63" s="139">
        <v>726</v>
      </c>
      <c r="P63" s="139">
        <v>726</v>
      </c>
      <c r="Q63" s="139">
        <v>726</v>
      </c>
      <c r="R63" s="139">
        <v>726</v>
      </c>
      <c r="S63" s="139">
        <v>726</v>
      </c>
      <c r="T63" s="139">
        <v>726</v>
      </c>
      <c r="U63" s="139">
        <v>726</v>
      </c>
      <c r="V63" s="139">
        <v>726</v>
      </c>
    </row>
    <row r="64" spans="1:22" s="113" customFormat="1" x14ac:dyDescent="0.3">
      <c r="A64" s="116" t="s">
        <v>82</v>
      </c>
      <c r="B64" s="116" t="s">
        <v>84</v>
      </c>
      <c r="C64" s="116" t="s">
        <v>88</v>
      </c>
      <c r="D64" s="139">
        <v>0</v>
      </c>
      <c r="E64" s="139">
        <v>0</v>
      </c>
      <c r="F64" s="139">
        <v>0</v>
      </c>
      <c r="G64" s="139">
        <v>0</v>
      </c>
      <c r="H64" s="139">
        <v>0</v>
      </c>
      <c r="I64" s="139">
        <v>0</v>
      </c>
      <c r="J64" s="139">
        <v>0</v>
      </c>
      <c r="K64" s="139">
        <v>0</v>
      </c>
      <c r="L64" s="139">
        <v>0</v>
      </c>
      <c r="M64" s="139">
        <v>0</v>
      </c>
      <c r="N64" s="139">
        <v>0</v>
      </c>
      <c r="O64" s="139">
        <v>0</v>
      </c>
      <c r="P64" s="139">
        <v>0</v>
      </c>
      <c r="Q64" s="139">
        <v>0</v>
      </c>
      <c r="R64" s="139">
        <v>0</v>
      </c>
      <c r="S64" s="139">
        <v>0</v>
      </c>
      <c r="T64" s="139">
        <v>0</v>
      </c>
      <c r="U64" s="139">
        <v>0</v>
      </c>
      <c r="V64" s="139">
        <v>0</v>
      </c>
    </row>
    <row r="65" spans="1:22" s="113" customFormat="1" x14ac:dyDescent="0.3">
      <c r="A65" s="116" t="s">
        <v>82</v>
      </c>
      <c r="B65" s="116" t="s">
        <v>84</v>
      </c>
      <c r="C65" s="116" t="s">
        <v>89</v>
      </c>
      <c r="D65" s="139">
        <v>0</v>
      </c>
      <c r="E65" s="139">
        <v>0</v>
      </c>
      <c r="F65" s="139">
        <v>0</v>
      </c>
      <c r="G65" s="139">
        <v>0</v>
      </c>
      <c r="H65" s="139">
        <v>0</v>
      </c>
      <c r="I65" s="139">
        <v>0</v>
      </c>
      <c r="J65" s="139">
        <v>0</v>
      </c>
      <c r="K65" s="139">
        <v>0</v>
      </c>
      <c r="L65" s="139">
        <v>0</v>
      </c>
      <c r="M65" s="139">
        <v>0</v>
      </c>
      <c r="N65" s="139">
        <v>0</v>
      </c>
      <c r="O65" s="139">
        <v>0</v>
      </c>
      <c r="P65" s="139">
        <v>0</v>
      </c>
      <c r="Q65" s="139">
        <v>0</v>
      </c>
      <c r="R65" s="139">
        <v>0</v>
      </c>
      <c r="S65" s="139">
        <v>0</v>
      </c>
      <c r="T65" s="139">
        <v>0</v>
      </c>
      <c r="U65" s="139">
        <v>0</v>
      </c>
      <c r="V65" s="139">
        <v>0</v>
      </c>
    </row>
    <row r="66" spans="1:22" s="113" customFormat="1" x14ac:dyDescent="0.3">
      <c r="A66" s="116" t="s">
        <v>82</v>
      </c>
      <c r="B66" s="116" t="s">
        <v>84</v>
      </c>
      <c r="C66" s="116" t="s">
        <v>90</v>
      </c>
      <c r="D66" s="139">
        <v>0</v>
      </c>
      <c r="E66" s="139">
        <v>0</v>
      </c>
      <c r="F66" s="139">
        <v>0</v>
      </c>
      <c r="G66" s="139">
        <v>0</v>
      </c>
      <c r="H66" s="139">
        <v>0</v>
      </c>
      <c r="I66" s="139">
        <v>0</v>
      </c>
      <c r="J66" s="139">
        <v>0</v>
      </c>
      <c r="K66" s="139">
        <v>0</v>
      </c>
      <c r="L66" s="139">
        <v>0</v>
      </c>
      <c r="M66" s="139">
        <v>0</v>
      </c>
      <c r="N66" s="139">
        <v>0</v>
      </c>
      <c r="O66" s="139">
        <v>0</v>
      </c>
      <c r="P66" s="139">
        <v>0</v>
      </c>
      <c r="Q66" s="139">
        <v>0</v>
      </c>
      <c r="R66" s="139">
        <v>0</v>
      </c>
      <c r="S66" s="139">
        <v>0</v>
      </c>
      <c r="T66" s="139">
        <v>0</v>
      </c>
      <c r="U66" s="139">
        <v>0</v>
      </c>
      <c r="V66" s="139">
        <v>0</v>
      </c>
    </row>
    <row r="67" spans="1:22" s="113" customFormat="1" x14ac:dyDescent="0.3">
      <c r="A67" s="115" t="s">
        <v>91</v>
      </c>
      <c r="B67" s="115" t="s">
        <v>91</v>
      </c>
      <c r="C67" s="115" t="s">
        <v>92</v>
      </c>
      <c r="D67" s="138">
        <v>179</v>
      </c>
      <c r="E67" s="138">
        <v>179</v>
      </c>
      <c r="F67" s="138">
        <v>103</v>
      </c>
      <c r="G67" s="138">
        <v>103</v>
      </c>
      <c r="H67" s="138">
        <v>103</v>
      </c>
      <c r="I67" s="138">
        <v>103</v>
      </c>
      <c r="J67" s="138">
        <v>103</v>
      </c>
      <c r="K67" s="138">
        <v>103</v>
      </c>
      <c r="L67" s="138">
        <v>103</v>
      </c>
      <c r="M67" s="138">
        <v>103</v>
      </c>
      <c r="N67" s="138">
        <v>103</v>
      </c>
      <c r="O67" s="138">
        <v>110.49999999924999</v>
      </c>
      <c r="P67" s="138">
        <v>132.999999997</v>
      </c>
      <c r="Q67" s="138">
        <v>132.999999997</v>
      </c>
      <c r="R67" s="138">
        <v>132.999999997</v>
      </c>
      <c r="S67" s="138">
        <v>222.99999999624998</v>
      </c>
      <c r="T67" s="138">
        <v>312.99999999549999</v>
      </c>
      <c r="U67" s="138">
        <v>312.99999999549999</v>
      </c>
      <c r="V67" s="138">
        <v>312.99999999549999</v>
      </c>
    </row>
    <row r="68" spans="1:22" s="113" customFormat="1" x14ac:dyDescent="0.3">
      <c r="A68" s="116" t="s">
        <v>82</v>
      </c>
      <c r="B68" s="116" t="s">
        <v>92</v>
      </c>
      <c r="C68" s="116" t="s">
        <v>93</v>
      </c>
      <c r="D68" s="139">
        <v>0</v>
      </c>
      <c r="E68" s="139">
        <v>0</v>
      </c>
      <c r="F68" s="139">
        <v>0</v>
      </c>
      <c r="G68" s="139">
        <v>0</v>
      </c>
      <c r="H68" s="139">
        <v>0</v>
      </c>
      <c r="I68" s="139">
        <v>0</v>
      </c>
      <c r="J68" s="139">
        <v>0</v>
      </c>
      <c r="K68" s="139">
        <v>0</v>
      </c>
      <c r="L68" s="139">
        <v>0</v>
      </c>
      <c r="M68" s="139">
        <v>0</v>
      </c>
      <c r="N68" s="139">
        <v>0</v>
      </c>
      <c r="O68" s="139">
        <v>0</v>
      </c>
      <c r="P68" s="139">
        <v>0</v>
      </c>
      <c r="Q68" s="139">
        <v>0</v>
      </c>
      <c r="R68" s="139">
        <v>0</v>
      </c>
      <c r="S68" s="139">
        <v>0</v>
      </c>
      <c r="T68" s="139">
        <v>0</v>
      </c>
      <c r="U68" s="139">
        <v>0</v>
      </c>
      <c r="V68" s="139">
        <v>0</v>
      </c>
    </row>
    <row r="69" spans="1:22" s="113" customFormat="1" x14ac:dyDescent="0.3">
      <c r="A69" s="116" t="s">
        <v>82</v>
      </c>
      <c r="B69" s="116" t="s">
        <v>92</v>
      </c>
      <c r="C69" s="116" t="s">
        <v>94</v>
      </c>
      <c r="D69" s="139">
        <v>0</v>
      </c>
      <c r="E69" s="139">
        <v>0</v>
      </c>
      <c r="F69" s="139">
        <v>0</v>
      </c>
      <c r="G69" s="139">
        <v>0</v>
      </c>
      <c r="H69" s="139">
        <v>0</v>
      </c>
      <c r="I69" s="139">
        <v>0</v>
      </c>
      <c r="J69" s="139">
        <v>0</v>
      </c>
      <c r="K69" s="139">
        <v>0</v>
      </c>
      <c r="L69" s="139">
        <v>0</v>
      </c>
      <c r="M69" s="139">
        <v>0</v>
      </c>
      <c r="N69" s="139">
        <v>0</v>
      </c>
      <c r="O69" s="139">
        <v>0</v>
      </c>
      <c r="P69" s="139">
        <v>0</v>
      </c>
      <c r="Q69" s="139">
        <v>0</v>
      </c>
      <c r="R69" s="139">
        <v>0</v>
      </c>
      <c r="S69" s="139">
        <v>0</v>
      </c>
      <c r="T69" s="139">
        <v>0</v>
      </c>
      <c r="U69" s="139">
        <v>0</v>
      </c>
      <c r="V69" s="139">
        <v>0</v>
      </c>
    </row>
    <row r="70" spans="1:22" s="113" customFormat="1" x14ac:dyDescent="0.3">
      <c r="A70" s="116" t="s">
        <v>82</v>
      </c>
      <c r="B70" s="116" t="s">
        <v>92</v>
      </c>
      <c r="C70" s="116" t="s">
        <v>95</v>
      </c>
      <c r="D70" s="139">
        <v>0</v>
      </c>
      <c r="E70" s="139">
        <v>0</v>
      </c>
      <c r="F70" s="139">
        <v>0</v>
      </c>
      <c r="G70" s="139">
        <v>0</v>
      </c>
      <c r="H70" s="139">
        <v>0</v>
      </c>
      <c r="I70" s="139">
        <v>0</v>
      </c>
      <c r="J70" s="139">
        <v>0</v>
      </c>
      <c r="K70" s="139">
        <v>0</v>
      </c>
      <c r="L70" s="139">
        <v>0</v>
      </c>
      <c r="M70" s="139">
        <v>0</v>
      </c>
      <c r="N70" s="139">
        <v>0</v>
      </c>
      <c r="O70" s="139">
        <v>0</v>
      </c>
      <c r="P70" s="139">
        <v>0</v>
      </c>
      <c r="Q70" s="139">
        <v>0</v>
      </c>
      <c r="R70" s="139">
        <v>0</v>
      </c>
      <c r="S70" s="139">
        <v>0</v>
      </c>
      <c r="T70" s="139">
        <v>0</v>
      </c>
      <c r="U70" s="139">
        <v>0</v>
      </c>
      <c r="V70" s="139">
        <v>0</v>
      </c>
    </row>
    <row r="71" spans="1:22" s="113" customFormat="1" x14ac:dyDescent="0.3">
      <c r="A71" s="116" t="s">
        <v>82</v>
      </c>
      <c r="B71" s="116" t="s">
        <v>92</v>
      </c>
      <c r="C71" s="116" t="s">
        <v>96</v>
      </c>
      <c r="D71" s="139">
        <v>0</v>
      </c>
      <c r="E71" s="139">
        <v>0</v>
      </c>
      <c r="F71" s="139">
        <v>0</v>
      </c>
      <c r="G71" s="139">
        <v>0</v>
      </c>
      <c r="H71" s="139">
        <v>0</v>
      </c>
      <c r="I71" s="139">
        <v>0</v>
      </c>
      <c r="J71" s="139">
        <v>0</v>
      </c>
      <c r="K71" s="139">
        <v>0</v>
      </c>
      <c r="L71" s="139">
        <v>0</v>
      </c>
      <c r="M71" s="139">
        <v>0</v>
      </c>
      <c r="N71" s="139">
        <v>0</v>
      </c>
      <c r="O71" s="139">
        <v>0</v>
      </c>
      <c r="P71" s="139">
        <v>0</v>
      </c>
      <c r="Q71" s="139">
        <v>0</v>
      </c>
      <c r="R71" s="139">
        <v>0</v>
      </c>
      <c r="S71" s="139">
        <v>0</v>
      </c>
      <c r="T71" s="139">
        <v>0</v>
      </c>
      <c r="U71" s="139">
        <v>0</v>
      </c>
      <c r="V71" s="139">
        <v>0</v>
      </c>
    </row>
    <row r="72" spans="1:22" s="113" customFormat="1" x14ac:dyDescent="0.3">
      <c r="A72" s="116" t="s">
        <v>82</v>
      </c>
      <c r="B72" s="116" t="s">
        <v>92</v>
      </c>
      <c r="C72" s="116" t="s">
        <v>97</v>
      </c>
      <c r="D72" s="139">
        <v>0</v>
      </c>
      <c r="E72" s="139">
        <v>0</v>
      </c>
      <c r="F72" s="139">
        <v>0</v>
      </c>
      <c r="G72" s="139">
        <v>0</v>
      </c>
      <c r="H72" s="139">
        <v>0</v>
      </c>
      <c r="I72" s="139">
        <v>0</v>
      </c>
      <c r="J72" s="139">
        <v>0</v>
      </c>
      <c r="K72" s="139">
        <v>0</v>
      </c>
      <c r="L72" s="139">
        <v>0</v>
      </c>
      <c r="M72" s="139">
        <v>0</v>
      </c>
      <c r="N72" s="139">
        <v>0</v>
      </c>
      <c r="O72" s="139">
        <v>0</v>
      </c>
      <c r="P72" s="139">
        <v>0</v>
      </c>
      <c r="Q72" s="139">
        <v>0</v>
      </c>
      <c r="R72" s="139">
        <v>0</v>
      </c>
      <c r="S72" s="139">
        <v>0</v>
      </c>
      <c r="T72" s="139">
        <v>0</v>
      </c>
      <c r="U72" s="139">
        <v>0</v>
      </c>
      <c r="V72" s="139">
        <v>0</v>
      </c>
    </row>
    <row r="73" spans="1:22" s="113" customFormat="1" x14ac:dyDescent="0.3">
      <c r="A73" s="116" t="s">
        <v>82</v>
      </c>
      <c r="B73" s="116" t="s">
        <v>92</v>
      </c>
      <c r="C73" s="116" t="s">
        <v>98</v>
      </c>
      <c r="D73" s="139">
        <v>0</v>
      </c>
      <c r="E73" s="139">
        <v>0</v>
      </c>
      <c r="F73" s="139">
        <v>0</v>
      </c>
      <c r="G73" s="139">
        <v>0</v>
      </c>
      <c r="H73" s="139">
        <v>0</v>
      </c>
      <c r="I73" s="139">
        <v>0</v>
      </c>
      <c r="J73" s="139">
        <v>0</v>
      </c>
      <c r="K73" s="139">
        <v>0</v>
      </c>
      <c r="L73" s="139">
        <v>0</v>
      </c>
      <c r="M73" s="139">
        <v>0</v>
      </c>
      <c r="N73" s="139">
        <v>0</v>
      </c>
      <c r="O73" s="139">
        <v>0</v>
      </c>
      <c r="P73" s="139">
        <v>0</v>
      </c>
      <c r="Q73" s="139">
        <v>0</v>
      </c>
      <c r="R73" s="139">
        <v>0</v>
      </c>
      <c r="S73" s="139">
        <v>0</v>
      </c>
      <c r="T73" s="139">
        <v>0</v>
      </c>
      <c r="U73" s="139">
        <v>0</v>
      </c>
      <c r="V73" s="139">
        <v>0</v>
      </c>
    </row>
    <row r="74" spans="1:22" s="113" customFormat="1" x14ac:dyDescent="0.3">
      <c r="A74" s="116" t="s">
        <v>82</v>
      </c>
      <c r="B74" s="116" t="s">
        <v>92</v>
      </c>
      <c r="C74" s="116" t="s">
        <v>99</v>
      </c>
      <c r="D74" s="139">
        <v>0</v>
      </c>
      <c r="E74" s="139">
        <v>0</v>
      </c>
      <c r="F74" s="139">
        <v>0</v>
      </c>
      <c r="G74" s="139">
        <v>0</v>
      </c>
      <c r="H74" s="139">
        <v>0</v>
      </c>
      <c r="I74" s="139">
        <v>0</v>
      </c>
      <c r="J74" s="139">
        <v>0</v>
      </c>
      <c r="K74" s="139">
        <v>0</v>
      </c>
      <c r="L74" s="139">
        <v>0</v>
      </c>
      <c r="M74" s="139">
        <v>0</v>
      </c>
      <c r="N74" s="139">
        <v>0</v>
      </c>
      <c r="O74" s="139">
        <v>0</v>
      </c>
      <c r="P74" s="139">
        <v>0</v>
      </c>
      <c r="Q74" s="139">
        <v>0</v>
      </c>
      <c r="R74" s="139">
        <v>0</v>
      </c>
      <c r="S74" s="139">
        <v>0</v>
      </c>
      <c r="T74" s="139">
        <v>0</v>
      </c>
      <c r="U74" s="139">
        <v>0</v>
      </c>
      <c r="V74" s="139">
        <v>0</v>
      </c>
    </row>
    <row r="75" spans="1:22" s="113" customFormat="1" x14ac:dyDescent="0.3">
      <c r="A75" s="116" t="s">
        <v>82</v>
      </c>
      <c r="B75" s="116" t="s">
        <v>92</v>
      </c>
      <c r="C75" s="116" t="s">
        <v>100</v>
      </c>
      <c r="D75" s="139">
        <v>0</v>
      </c>
      <c r="E75" s="139">
        <v>0</v>
      </c>
      <c r="F75" s="139">
        <v>0</v>
      </c>
      <c r="G75" s="139">
        <v>0</v>
      </c>
      <c r="H75" s="139">
        <v>0</v>
      </c>
      <c r="I75" s="139">
        <v>0</v>
      </c>
      <c r="J75" s="139">
        <v>0</v>
      </c>
      <c r="K75" s="139">
        <v>0</v>
      </c>
      <c r="L75" s="139">
        <v>0</v>
      </c>
      <c r="M75" s="139">
        <v>0</v>
      </c>
      <c r="N75" s="139">
        <v>0</v>
      </c>
      <c r="O75" s="139">
        <v>0</v>
      </c>
      <c r="P75" s="139">
        <v>0</v>
      </c>
      <c r="Q75" s="139">
        <v>0</v>
      </c>
      <c r="R75" s="139">
        <v>0</v>
      </c>
      <c r="S75" s="139">
        <v>0</v>
      </c>
      <c r="T75" s="139">
        <v>0</v>
      </c>
      <c r="U75" s="139">
        <v>0</v>
      </c>
      <c r="V75" s="139">
        <v>0</v>
      </c>
    </row>
    <row r="76" spans="1:22" s="113" customFormat="1" x14ac:dyDescent="0.3">
      <c r="A76" s="116" t="s">
        <v>82</v>
      </c>
      <c r="B76" s="116" t="s">
        <v>92</v>
      </c>
      <c r="C76" s="116" t="s">
        <v>101</v>
      </c>
      <c r="D76" s="139">
        <v>0</v>
      </c>
      <c r="E76" s="139">
        <v>0</v>
      </c>
      <c r="F76" s="139">
        <v>0</v>
      </c>
      <c r="G76" s="139">
        <v>0</v>
      </c>
      <c r="H76" s="139">
        <v>0</v>
      </c>
      <c r="I76" s="139">
        <v>0</v>
      </c>
      <c r="J76" s="139">
        <v>0</v>
      </c>
      <c r="K76" s="139">
        <v>0</v>
      </c>
      <c r="L76" s="139">
        <v>0</v>
      </c>
      <c r="M76" s="139">
        <v>0</v>
      </c>
      <c r="N76" s="139">
        <v>0</v>
      </c>
      <c r="O76" s="139">
        <v>0</v>
      </c>
      <c r="P76" s="139">
        <v>0</v>
      </c>
      <c r="Q76" s="139">
        <v>0</v>
      </c>
      <c r="R76" s="139">
        <v>0</v>
      </c>
      <c r="S76" s="139">
        <v>0</v>
      </c>
      <c r="T76" s="139">
        <v>0</v>
      </c>
      <c r="U76" s="139">
        <v>0</v>
      </c>
      <c r="V76" s="139">
        <v>0</v>
      </c>
    </row>
    <row r="77" spans="1:22" s="113" customFormat="1" x14ac:dyDescent="0.3">
      <c r="A77" s="116" t="s">
        <v>82</v>
      </c>
      <c r="B77" s="116" t="s">
        <v>92</v>
      </c>
      <c r="C77" s="116" t="s">
        <v>102</v>
      </c>
      <c r="D77" s="139">
        <v>0</v>
      </c>
      <c r="E77" s="139">
        <v>0</v>
      </c>
      <c r="F77" s="139">
        <v>0</v>
      </c>
      <c r="G77" s="139">
        <v>0</v>
      </c>
      <c r="H77" s="139">
        <v>0</v>
      </c>
      <c r="I77" s="139">
        <v>0</v>
      </c>
      <c r="J77" s="139">
        <v>0</v>
      </c>
      <c r="K77" s="139">
        <v>0</v>
      </c>
      <c r="L77" s="139">
        <v>0</v>
      </c>
      <c r="M77" s="139">
        <v>0</v>
      </c>
      <c r="N77" s="139">
        <v>0</v>
      </c>
      <c r="O77" s="139">
        <v>0</v>
      </c>
      <c r="P77" s="139">
        <v>0</v>
      </c>
      <c r="Q77" s="139">
        <v>0</v>
      </c>
      <c r="R77" s="139">
        <v>0</v>
      </c>
      <c r="S77" s="139">
        <v>0</v>
      </c>
      <c r="T77" s="139">
        <v>0</v>
      </c>
      <c r="U77" s="139">
        <v>0</v>
      </c>
      <c r="V77" s="139">
        <v>0</v>
      </c>
    </row>
    <row r="78" spans="1:22" s="113" customFormat="1" x14ac:dyDescent="0.3">
      <c r="A78" s="116" t="s">
        <v>82</v>
      </c>
      <c r="B78" s="116" t="s">
        <v>92</v>
      </c>
      <c r="C78" s="116" t="s">
        <v>103</v>
      </c>
      <c r="D78" s="139">
        <v>0</v>
      </c>
      <c r="E78" s="139">
        <v>0</v>
      </c>
      <c r="F78" s="139">
        <v>0</v>
      </c>
      <c r="G78" s="139">
        <v>0</v>
      </c>
      <c r="H78" s="139">
        <v>0</v>
      </c>
      <c r="I78" s="139">
        <v>0</v>
      </c>
      <c r="J78" s="139">
        <v>0</v>
      </c>
      <c r="K78" s="139">
        <v>0</v>
      </c>
      <c r="L78" s="139">
        <v>0</v>
      </c>
      <c r="M78" s="139">
        <v>0</v>
      </c>
      <c r="N78" s="139">
        <v>0</v>
      </c>
      <c r="O78" s="139">
        <v>0</v>
      </c>
      <c r="P78" s="139">
        <v>0</v>
      </c>
      <c r="Q78" s="139">
        <v>0</v>
      </c>
      <c r="R78" s="139">
        <v>0</v>
      </c>
      <c r="S78" s="139">
        <v>0</v>
      </c>
      <c r="T78" s="139">
        <v>0</v>
      </c>
      <c r="U78" s="139">
        <v>0</v>
      </c>
      <c r="V78" s="139">
        <v>0</v>
      </c>
    </row>
    <row r="79" spans="1:22" s="113" customFormat="1" x14ac:dyDescent="0.3">
      <c r="A79" s="116" t="s">
        <v>82</v>
      </c>
      <c r="B79" s="116" t="s">
        <v>92</v>
      </c>
      <c r="C79" s="116" t="s">
        <v>104</v>
      </c>
      <c r="D79" s="139">
        <v>0</v>
      </c>
      <c r="E79" s="139">
        <v>0</v>
      </c>
      <c r="F79" s="139">
        <v>0</v>
      </c>
      <c r="G79" s="139">
        <v>0</v>
      </c>
      <c r="H79" s="139">
        <v>0</v>
      </c>
      <c r="I79" s="139">
        <v>0</v>
      </c>
      <c r="J79" s="139">
        <v>0</v>
      </c>
      <c r="K79" s="139">
        <v>0</v>
      </c>
      <c r="L79" s="139">
        <v>0</v>
      </c>
      <c r="M79" s="139">
        <v>0</v>
      </c>
      <c r="N79" s="139">
        <v>0</v>
      </c>
      <c r="O79" s="139">
        <v>0</v>
      </c>
      <c r="P79" s="139">
        <v>0</v>
      </c>
      <c r="Q79" s="139">
        <v>0</v>
      </c>
      <c r="R79" s="139">
        <v>0</v>
      </c>
      <c r="S79" s="139">
        <v>0</v>
      </c>
      <c r="T79" s="139">
        <v>0</v>
      </c>
      <c r="U79" s="139">
        <v>0</v>
      </c>
      <c r="V79" s="139">
        <v>0</v>
      </c>
    </row>
    <row r="80" spans="1:22" s="113" customFormat="1" x14ac:dyDescent="0.3">
      <c r="A80" s="116" t="s">
        <v>82</v>
      </c>
      <c r="B80" s="116" t="s">
        <v>92</v>
      </c>
      <c r="C80" s="116" t="s">
        <v>105</v>
      </c>
      <c r="D80" s="139">
        <v>0</v>
      </c>
      <c r="E80" s="139">
        <v>0</v>
      </c>
      <c r="F80" s="139">
        <v>0</v>
      </c>
      <c r="G80" s="139">
        <v>0</v>
      </c>
      <c r="H80" s="139">
        <v>0</v>
      </c>
      <c r="I80" s="139">
        <v>0</v>
      </c>
      <c r="J80" s="139">
        <v>0</v>
      </c>
      <c r="K80" s="139">
        <v>0</v>
      </c>
      <c r="L80" s="139">
        <v>0</v>
      </c>
      <c r="M80" s="139">
        <v>0</v>
      </c>
      <c r="N80" s="139">
        <v>0</v>
      </c>
      <c r="O80" s="139">
        <v>0</v>
      </c>
      <c r="P80" s="139">
        <v>0</v>
      </c>
      <c r="Q80" s="139">
        <v>0</v>
      </c>
      <c r="R80" s="139">
        <v>0</v>
      </c>
      <c r="S80" s="139">
        <v>0</v>
      </c>
      <c r="T80" s="139">
        <v>0</v>
      </c>
      <c r="U80" s="139">
        <v>0</v>
      </c>
      <c r="V80" s="139">
        <v>0</v>
      </c>
    </row>
    <row r="81" spans="1:22" s="113" customFormat="1" x14ac:dyDescent="0.3">
      <c r="A81" s="116" t="s">
        <v>82</v>
      </c>
      <c r="B81" s="116" t="s">
        <v>92</v>
      </c>
      <c r="C81" s="116" t="s">
        <v>106</v>
      </c>
      <c r="D81" s="139">
        <v>0</v>
      </c>
      <c r="E81" s="139">
        <v>0</v>
      </c>
      <c r="F81" s="139">
        <v>0</v>
      </c>
      <c r="G81" s="139">
        <v>0</v>
      </c>
      <c r="H81" s="139">
        <v>0</v>
      </c>
      <c r="I81" s="139">
        <v>0</v>
      </c>
      <c r="J81" s="139">
        <v>0</v>
      </c>
      <c r="K81" s="139">
        <v>0</v>
      </c>
      <c r="L81" s="139">
        <v>0</v>
      </c>
      <c r="M81" s="139">
        <v>0</v>
      </c>
      <c r="N81" s="139">
        <v>0</v>
      </c>
      <c r="O81" s="139">
        <v>0</v>
      </c>
      <c r="P81" s="139">
        <v>0</v>
      </c>
      <c r="Q81" s="139">
        <v>0</v>
      </c>
      <c r="R81" s="139">
        <v>0</v>
      </c>
      <c r="S81" s="139">
        <v>0</v>
      </c>
      <c r="T81" s="139">
        <v>0</v>
      </c>
      <c r="U81" s="139">
        <v>0</v>
      </c>
      <c r="V81" s="139">
        <v>0</v>
      </c>
    </row>
    <row r="82" spans="1:22" s="113" customFormat="1" x14ac:dyDescent="0.3">
      <c r="A82" s="116" t="s">
        <v>82</v>
      </c>
      <c r="B82" s="116" t="s">
        <v>92</v>
      </c>
      <c r="C82" s="116" t="s">
        <v>107</v>
      </c>
      <c r="D82" s="139">
        <v>0</v>
      </c>
      <c r="E82" s="139">
        <v>0</v>
      </c>
      <c r="F82" s="139">
        <v>0</v>
      </c>
      <c r="G82" s="139">
        <v>0</v>
      </c>
      <c r="H82" s="139">
        <v>0</v>
      </c>
      <c r="I82" s="139">
        <v>0</v>
      </c>
      <c r="J82" s="139">
        <v>0</v>
      </c>
      <c r="K82" s="139">
        <v>0</v>
      </c>
      <c r="L82" s="139">
        <v>0</v>
      </c>
      <c r="M82" s="139">
        <v>0</v>
      </c>
      <c r="N82" s="139">
        <v>0</v>
      </c>
      <c r="O82" s="139">
        <v>0</v>
      </c>
      <c r="P82" s="139">
        <v>0</v>
      </c>
      <c r="Q82" s="139">
        <v>0</v>
      </c>
      <c r="R82" s="139">
        <v>0</v>
      </c>
      <c r="S82" s="139">
        <v>0</v>
      </c>
      <c r="T82" s="139">
        <v>0</v>
      </c>
      <c r="U82" s="139">
        <v>0</v>
      </c>
      <c r="V82" s="139">
        <v>0</v>
      </c>
    </row>
    <row r="83" spans="1:22" s="113" customFormat="1" x14ac:dyDescent="0.3">
      <c r="A83" s="116" t="s">
        <v>82</v>
      </c>
      <c r="B83" s="116" t="s">
        <v>92</v>
      </c>
      <c r="C83" s="116" t="s">
        <v>108</v>
      </c>
      <c r="D83" s="139">
        <v>0</v>
      </c>
      <c r="E83" s="139">
        <v>0</v>
      </c>
      <c r="F83" s="139">
        <v>0</v>
      </c>
      <c r="G83" s="139">
        <v>0</v>
      </c>
      <c r="H83" s="139">
        <v>0</v>
      </c>
      <c r="I83" s="139">
        <v>0</v>
      </c>
      <c r="J83" s="139">
        <v>0</v>
      </c>
      <c r="K83" s="139">
        <v>0</v>
      </c>
      <c r="L83" s="139">
        <v>0</v>
      </c>
      <c r="M83" s="139">
        <v>0</v>
      </c>
      <c r="N83" s="139">
        <v>0</v>
      </c>
      <c r="O83" s="139">
        <v>0</v>
      </c>
      <c r="P83" s="139">
        <v>0</v>
      </c>
      <c r="Q83" s="139">
        <v>0</v>
      </c>
      <c r="R83" s="139">
        <v>0</v>
      </c>
      <c r="S83" s="139">
        <v>0</v>
      </c>
      <c r="T83" s="139">
        <v>0</v>
      </c>
      <c r="U83" s="139">
        <v>0</v>
      </c>
      <c r="V83" s="139">
        <v>0</v>
      </c>
    </row>
    <row r="84" spans="1:22" s="113" customFormat="1" x14ac:dyDescent="0.3">
      <c r="A84" s="116" t="s">
        <v>82</v>
      </c>
      <c r="B84" s="116" t="s">
        <v>92</v>
      </c>
      <c r="C84" s="116" t="s">
        <v>109</v>
      </c>
      <c r="D84" s="139">
        <v>103</v>
      </c>
      <c r="E84" s="139">
        <v>103</v>
      </c>
      <c r="F84" s="139">
        <v>103</v>
      </c>
      <c r="G84" s="139">
        <v>103</v>
      </c>
      <c r="H84" s="139">
        <v>103</v>
      </c>
      <c r="I84" s="139">
        <v>103</v>
      </c>
      <c r="J84" s="139">
        <v>103</v>
      </c>
      <c r="K84" s="139">
        <v>103</v>
      </c>
      <c r="L84" s="139">
        <v>103</v>
      </c>
      <c r="M84" s="139">
        <v>103</v>
      </c>
      <c r="N84" s="139">
        <v>103</v>
      </c>
      <c r="O84" s="139">
        <v>110.49999999924999</v>
      </c>
      <c r="P84" s="139">
        <v>132.999999997</v>
      </c>
      <c r="Q84" s="139">
        <v>132.999999997</v>
      </c>
      <c r="R84" s="139">
        <v>132.999999997</v>
      </c>
      <c r="S84" s="139">
        <v>222.99999999624998</v>
      </c>
      <c r="T84" s="139">
        <v>312.99999999549999</v>
      </c>
      <c r="U84" s="139">
        <v>312.99999999549999</v>
      </c>
      <c r="V84" s="139">
        <v>312.99999999549999</v>
      </c>
    </row>
    <row r="85" spans="1:22" s="113" customFormat="1" x14ac:dyDescent="0.3">
      <c r="A85" s="116" t="s">
        <v>82</v>
      </c>
      <c r="B85" s="116" t="s">
        <v>92</v>
      </c>
      <c r="C85" s="116" t="s">
        <v>110</v>
      </c>
      <c r="D85" s="139">
        <v>76</v>
      </c>
      <c r="E85" s="139">
        <v>76</v>
      </c>
      <c r="F85" s="139">
        <v>0</v>
      </c>
      <c r="G85" s="139">
        <v>0</v>
      </c>
      <c r="H85" s="139">
        <v>0</v>
      </c>
      <c r="I85" s="139">
        <v>0</v>
      </c>
      <c r="J85" s="139">
        <v>0</v>
      </c>
      <c r="K85" s="139">
        <v>0</v>
      </c>
      <c r="L85" s="139">
        <v>0</v>
      </c>
      <c r="M85" s="139">
        <v>0</v>
      </c>
      <c r="N85" s="139">
        <v>0</v>
      </c>
      <c r="O85" s="139">
        <v>0</v>
      </c>
      <c r="P85" s="139">
        <v>0</v>
      </c>
      <c r="Q85" s="139">
        <v>0</v>
      </c>
      <c r="R85" s="139">
        <v>0</v>
      </c>
      <c r="S85" s="139">
        <v>0</v>
      </c>
      <c r="T85" s="139">
        <v>0</v>
      </c>
      <c r="U85" s="139">
        <v>0</v>
      </c>
      <c r="V85" s="139">
        <v>0</v>
      </c>
    </row>
    <row r="86" spans="1:22" s="113" customFormat="1" x14ac:dyDescent="0.3">
      <c r="A86" s="115" t="s">
        <v>111</v>
      </c>
      <c r="B86" s="115" t="s">
        <v>111</v>
      </c>
      <c r="C86" s="115" t="s">
        <v>112</v>
      </c>
      <c r="D86" s="138">
        <v>300</v>
      </c>
      <c r="E86" s="138">
        <v>300</v>
      </c>
      <c r="F86" s="138">
        <v>300</v>
      </c>
      <c r="G86" s="138">
        <v>300</v>
      </c>
      <c r="H86" s="138">
        <v>300</v>
      </c>
      <c r="I86" s="138">
        <v>679.5</v>
      </c>
      <c r="J86" s="138">
        <v>1059</v>
      </c>
      <c r="K86" s="138">
        <v>1059</v>
      </c>
      <c r="L86" s="138">
        <v>1059</v>
      </c>
      <c r="M86" s="138">
        <v>1059</v>
      </c>
      <c r="N86" s="138">
        <v>1922.5</v>
      </c>
      <c r="O86" s="138">
        <v>3088.5</v>
      </c>
      <c r="P86" s="138">
        <v>3270</v>
      </c>
      <c r="Q86" s="138">
        <v>3270</v>
      </c>
      <c r="R86" s="138">
        <v>3270</v>
      </c>
      <c r="S86" s="138">
        <v>3649.5</v>
      </c>
      <c r="T86" s="138">
        <v>4029</v>
      </c>
      <c r="U86" s="138">
        <v>4029</v>
      </c>
      <c r="V86" s="138">
        <v>4029</v>
      </c>
    </row>
    <row r="87" spans="1:22" s="113" customFormat="1" x14ac:dyDescent="0.3">
      <c r="A87" s="116" t="s">
        <v>82</v>
      </c>
      <c r="B87" s="116" t="s">
        <v>112</v>
      </c>
      <c r="C87" s="116" t="s">
        <v>113</v>
      </c>
      <c r="D87" s="139">
        <v>0</v>
      </c>
      <c r="E87" s="139">
        <v>0</v>
      </c>
      <c r="F87" s="139">
        <v>0</v>
      </c>
      <c r="G87" s="139">
        <v>0</v>
      </c>
      <c r="H87" s="139">
        <v>0</v>
      </c>
      <c r="I87" s="139">
        <v>0</v>
      </c>
      <c r="J87" s="139">
        <v>0</v>
      </c>
      <c r="K87" s="139">
        <v>0</v>
      </c>
      <c r="L87" s="139">
        <v>0</v>
      </c>
      <c r="M87" s="139">
        <v>0</v>
      </c>
      <c r="N87" s="139">
        <v>0</v>
      </c>
      <c r="O87" s="139">
        <v>0</v>
      </c>
      <c r="P87" s="139">
        <v>0</v>
      </c>
      <c r="Q87" s="139">
        <v>0</v>
      </c>
      <c r="R87" s="139">
        <v>0</v>
      </c>
      <c r="S87" s="139">
        <v>0</v>
      </c>
      <c r="T87" s="139">
        <v>0</v>
      </c>
      <c r="U87" s="139">
        <v>0</v>
      </c>
      <c r="V87" s="139">
        <v>0</v>
      </c>
    </row>
    <row r="88" spans="1:22" s="113" customFormat="1" x14ac:dyDescent="0.3">
      <c r="A88" s="116" t="s">
        <v>82</v>
      </c>
      <c r="B88" s="116" t="s">
        <v>112</v>
      </c>
      <c r="C88" s="116" t="s">
        <v>114</v>
      </c>
      <c r="D88" s="139">
        <v>0</v>
      </c>
      <c r="E88" s="139">
        <v>0</v>
      </c>
      <c r="F88" s="139">
        <v>0</v>
      </c>
      <c r="G88" s="139">
        <v>0</v>
      </c>
      <c r="H88" s="139">
        <v>0</v>
      </c>
      <c r="I88" s="139">
        <v>0</v>
      </c>
      <c r="J88" s="139">
        <v>0</v>
      </c>
      <c r="K88" s="139">
        <v>0</v>
      </c>
      <c r="L88" s="139">
        <v>0</v>
      </c>
      <c r="M88" s="139">
        <v>0</v>
      </c>
      <c r="N88" s="139">
        <v>0</v>
      </c>
      <c r="O88" s="139">
        <v>0</v>
      </c>
      <c r="P88" s="139">
        <v>0</v>
      </c>
      <c r="Q88" s="139">
        <v>0</v>
      </c>
      <c r="R88" s="139">
        <v>0</v>
      </c>
      <c r="S88" s="139">
        <v>0</v>
      </c>
      <c r="T88" s="139">
        <v>0</v>
      </c>
      <c r="U88" s="139">
        <v>0</v>
      </c>
      <c r="V88" s="139">
        <v>0</v>
      </c>
    </row>
    <row r="89" spans="1:22" s="113" customFormat="1" x14ac:dyDescent="0.3">
      <c r="A89" s="116" t="s">
        <v>82</v>
      </c>
      <c r="B89" s="116" t="s">
        <v>112</v>
      </c>
      <c r="C89" s="116" t="s">
        <v>115</v>
      </c>
      <c r="D89" s="139">
        <v>0</v>
      </c>
      <c r="E89" s="139">
        <v>0</v>
      </c>
      <c r="F89" s="139">
        <v>0</v>
      </c>
      <c r="G89" s="139">
        <v>0</v>
      </c>
      <c r="H89" s="139">
        <v>0</v>
      </c>
      <c r="I89" s="139">
        <v>0</v>
      </c>
      <c r="J89" s="139">
        <v>0</v>
      </c>
      <c r="K89" s="139">
        <v>0</v>
      </c>
      <c r="L89" s="139">
        <v>0</v>
      </c>
      <c r="M89" s="139">
        <v>0</v>
      </c>
      <c r="N89" s="139">
        <v>0</v>
      </c>
      <c r="O89" s="139">
        <v>0</v>
      </c>
      <c r="P89" s="139">
        <v>0</v>
      </c>
      <c r="Q89" s="139">
        <v>0</v>
      </c>
      <c r="R89" s="139">
        <v>0</v>
      </c>
      <c r="S89" s="139">
        <v>0</v>
      </c>
      <c r="T89" s="139">
        <v>0</v>
      </c>
      <c r="U89" s="139">
        <v>0</v>
      </c>
      <c r="V89" s="139">
        <v>0</v>
      </c>
    </row>
    <row r="90" spans="1:22" s="113" customFormat="1" x14ac:dyDescent="0.3">
      <c r="A90" s="116" t="s">
        <v>82</v>
      </c>
      <c r="B90" s="116" t="s">
        <v>112</v>
      </c>
      <c r="C90" s="116" t="s">
        <v>116</v>
      </c>
      <c r="D90" s="139">
        <v>0</v>
      </c>
      <c r="E90" s="139">
        <v>0</v>
      </c>
      <c r="F90" s="139">
        <v>0</v>
      </c>
      <c r="G90" s="139">
        <v>0</v>
      </c>
      <c r="H90" s="139">
        <v>0</v>
      </c>
      <c r="I90" s="139">
        <v>0</v>
      </c>
      <c r="J90" s="139">
        <v>0</v>
      </c>
      <c r="K90" s="139">
        <v>0</v>
      </c>
      <c r="L90" s="139">
        <v>0</v>
      </c>
      <c r="M90" s="139">
        <v>0</v>
      </c>
      <c r="N90" s="139">
        <v>0</v>
      </c>
      <c r="O90" s="139">
        <v>0</v>
      </c>
      <c r="P90" s="139">
        <v>0</v>
      </c>
      <c r="Q90" s="139">
        <v>0</v>
      </c>
      <c r="R90" s="139">
        <v>0</v>
      </c>
      <c r="S90" s="139">
        <v>0</v>
      </c>
      <c r="T90" s="139">
        <v>0</v>
      </c>
      <c r="U90" s="139">
        <v>0</v>
      </c>
      <c r="V90" s="139">
        <v>0</v>
      </c>
    </row>
    <row r="91" spans="1:22" s="113" customFormat="1" x14ac:dyDescent="0.3">
      <c r="A91" s="116" t="s">
        <v>82</v>
      </c>
      <c r="B91" s="116" t="s">
        <v>112</v>
      </c>
      <c r="C91" s="116" t="s">
        <v>117</v>
      </c>
      <c r="D91" s="139">
        <v>0</v>
      </c>
      <c r="E91" s="139">
        <v>0</v>
      </c>
      <c r="F91" s="139">
        <v>0</v>
      </c>
      <c r="G91" s="139">
        <v>0</v>
      </c>
      <c r="H91" s="139">
        <v>0</v>
      </c>
      <c r="I91" s="139">
        <v>0</v>
      </c>
      <c r="J91" s="139">
        <v>0</v>
      </c>
      <c r="K91" s="139">
        <v>0</v>
      </c>
      <c r="L91" s="139">
        <v>0</v>
      </c>
      <c r="M91" s="139">
        <v>0</v>
      </c>
      <c r="N91" s="139">
        <v>0</v>
      </c>
      <c r="O91" s="139">
        <v>0</v>
      </c>
      <c r="P91" s="139">
        <v>0</v>
      </c>
      <c r="Q91" s="139">
        <v>0</v>
      </c>
      <c r="R91" s="139">
        <v>0</v>
      </c>
      <c r="S91" s="139">
        <v>0</v>
      </c>
      <c r="T91" s="139">
        <v>0</v>
      </c>
      <c r="U91" s="139">
        <v>0</v>
      </c>
      <c r="V91" s="139">
        <v>0</v>
      </c>
    </row>
    <row r="92" spans="1:22" s="113" customFormat="1" x14ac:dyDescent="0.3">
      <c r="A92" s="116" t="s">
        <v>82</v>
      </c>
      <c r="B92" s="116" t="s">
        <v>112</v>
      </c>
      <c r="C92" s="116" t="s">
        <v>118</v>
      </c>
      <c r="D92" s="139">
        <v>0</v>
      </c>
      <c r="E92" s="139">
        <v>0</v>
      </c>
      <c r="F92" s="139">
        <v>0</v>
      </c>
      <c r="G92" s="139">
        <v>0</v>
      </c>
      <c r="H92" s="139">
        <v>0</v>
      </c>
      <c r="I92" s="139">
        <v>0</v>
      </c>
      <c r="J92" s="139">
        <v>0</v>
      </c>
      <c r="K92" s="139">
        <v>0</v>
      </c>
      <c r="L92" s="139">
        <v>0</v>
      </c>
      <c r="M92" s="139">
        <v>0</v>
      </c>
      <c r="N92" s="139">
        <v>0</v>
      </c>
      <c r="O92" s="139">
        <v>0</v>
      </c>
      <c r="P92" s="139">
        <v>0</v>
      </c>
      <c r="Q92" s="139">
        <v>0</v>
      </c>
      <c r="R92" s="139">
        <v>0</v>
      </c>
      <c r="S92" s="139">
        <v>0</v>
      </c>
      <c r="T92" s="139">
        <v>0</v>
      </c>
      <c r="U92" s="139">
        <v>0</v>
      </c>
      <c r="V92" s="139">
        <v>0</v>
      </c>
    </row>
    <row r="93" spans="1:22" s="113" customFormat="1" x14ac:dyDescent="0.3">
      <c r="A93" s="116" t="s">
        <v>82</v>
      </c>
      <c r="B93" s="116" t="s">
        <v>112</v>
      </c>
      <c r="C93" s="116" t="s">
        <v>119</v>
      </c>
      <c r="D93" s="139">
        <v>0</v>
      </c>
      <c r="E93" s="139">
        <v>0</v>
      </c>
      <c r="F93" s="139">
        <v>0</v>
      </c>
      <c r="G93" s="139">
        <v>0</v>
      </c>
      <c r="H93" s="139">
        <v>0</v>
      </c>
      <c r="I93" s="139">
        <v>0</v>
      </c>
      <c r="J93" s="139">
        <v>0</v>
      </c>
      <c r="K93" s="139">
        <v>0</v>
      </c>
      <c r="L93" s="139">
        <v>0</v>
      </c>
      <c r="M93" s="139">
        <v>0</v>
      </c>
      <c r="N93" s="139">
        <v>0</v>
      </c>
      <c r="O93" s="139">
        <v>0</v>
      </c>
      <c r="P93" s="139">
        <v>0</v>
      </c>
      <c r="Q93" s="139">
        <v>0</v>
      </c>
      <c r="R93" s="139">
        <v>0</v>
      </c>
      <c r="S93" s="139">
        <v>0</v>
      </c>
      <c r="T93" s="139">
        <v>0</v>
      </c>
      <c r="U93" s="139">
        <v>0</v>
      </c>
      <c r="V93" s="139">
        <v>0</v>
      </c>
    </row>
    <row r="94" spans="1:22" s="113" customFormat="1" x14ac:dyDescent="0.3">
      <c r="A94" s="116" t="s">
        <v>82</v>
      </c>
      <c r="B94" s="116" t="s">
        <v>112</v>
      </c>
      <c r="C94" s="116" t="s">
        <v>120</v>
      </c>
      <c r="D94" s="139">
        <v>0</v>
      </c>
      <c r="E94" s="139">
        <v>0</v>
      </c>
      <c r="F94" s="139">
        <v>0</v>
      </c>
      <c r="G94" s="139">
        <v>0</v>
      </c>
      <c r="H94" s="139">
        <v>0</v>
      </c>
      <c r="I94" s="139">
        <v>0</v>
      </c>
      <c r="J94" s="139">
        <v>0</v>
      </c>
      <c r="K94" s="139">
        <v>0</v>
      </c>
      <c r="L94" s="139">
        <v>0</v>
      </c>
      <c r="M94" s="139">
        <v>0</v>
      </c>
      <c r="N94" s="139">
        <v>0</v>
      </c>
      <c r="O94" s="139">
        <v>0</v>
      </c>
      <c r="P94" s="139">
        <v>0</v>
      </c>
      <c r="Q94" s="139">
        <v>0</v>
      </c>
      <c r="R94" s="139">
        <v>0</v>
      </c>
      <c r="S94" s="139">
        <v>0</v>
      </c>
      <c r="T94" s="139">
        <v>0</v>
      </c>
      <c r="U94" s="139">
        <v>0</v>
      </c>
      <c r="V94" s="139">
        <v>0</v>
      </c>
    </row>
    <row r="95" spans="1:22" s="113" customFormat="1" x14ac:dyDescent="0.3">
      <c r="A95" s="116" t="s">
        <v>82</v>
      </c>
      <c r="B95" s="116" t="s">
        <v>112</v>
      </c>
      <c r="C95" s="116" t="s">
        <v>121</v>
      </c>
      <c r="D95" s="139">
        <v>0</v>
      </c>
      <c r="E95" s="139">
        <v>0</v>
      </c>
      <c r="F95" s="139">
        <v>0</v>
      </c>
      <c r="G95" s="139">
        <v>0</v>
      </c>
      <c r="H95" s="139">
        <v>0</v>
      </c>
      <c r="I95" s="139">
        <v>0</v>
      </c>
      <c r="J95" s="139">
        <v>0</v>
      </c>
      <c r="K95" s="139">
        <v>0</v>
      </c>
      <c r="L95" s="139">
        <v>0</v>
      </c>
      <c r="M95" s="139">
        <v>0</v>
      </c>
      <c r="N95" s="139">
        <v>0</v>
      </c>
      <c r="O95" s="139">
        <v>0</v>
      </c>
      <c r="P95" s="139">
        <v>0</v>
      </c>
      <c r="Q95" s="139">
        <v>0</v>
      </c>
      <c r="R95" s="139">
        <v>0</v>
      </c>
      <c r="S95" s="139">
        <v>0</v>
      </c>
      <c r="T95" s="139">
        <v>0</v>
      </c>
      <c r="U95" s="139">
        <v>0</v>
      </c>
      <c r="V95" s="139">
        <v>0</v>
      </c>
    </row>
    <row r="96" spans="1:22" s="113" customFormat="1" x14ac:dyDescent="0.3">
      <c r="A96" s="116" t="s">
        <v>82</v>
      </c>
      <c r="B96" s="116" t="s">
        <v>112</v>
      </c>
      <c r="C96" s="116" t="s">
        <v>122</v>
      </c>
      <c r="D96" s="139">
        <v>0</v>
      </c>
      <c r="E96" s="139">
        <v>0</v>
      </c>
      <c r="F96" s="139">
        <v>0</v>
      </c>
      <c r="G96" s="139">
        <v>0</v>
      </c>
      <c r="H96" s="139">
        <v>0</v>
      </c>
      <c r="I96" s="139">
        <v>0</v>
      </c>
      <c r="J96" s="139">
        <v>0</v>
      </c>
      <c r="K96" s="139">
        <v>0</v>
      </c>
      <c r="L96" s="139">
        <v>0</v>
      </c>
      <c r="M96" s="139">
        <v>0</v>
      </c>
      <c r="N96" s="139">
        <v>0</v>
      </c>
      <c r="O96" s="139">
        <v>0</v>
      </c>
      <c r="P96" s="139">
        <v>0</v>
      </c>
      <c r="Q96" s="139">
        <v>0</v>
      </c>
      <c r="R96" s="139">
        <v>0</v>
      </c>
      <c r="S96" s="139">
        <v>0</v>
      </c>
      <c r="T96" s="139">
        <v>0</v>
      </c>
      <c r="U96" s="139">
        <v>0</v>
      </c>
      <c r="V96" s="139">
        <v>0</v>
      </c>
    </row>
    <row r="97" spans="1:22" s="113" customFormat="1" x14ac:dyDescent="0.3">
      <c r="A97" s="116" t="s">
        <v>82</v>
      </c>
      <c r="B97" s="116" t="s">
        <v>112</v>
      </c>
      <c r="C97" s="116" t="s">
        <v>123</v>
      </c>
      <c r="D97" s="139">
        <v>0</v>
      </c>
      <c r="E97" s="139">
        <v>0</v>
      </c>
      <c r="F97" s="139">
        <v>0</v>
      </c>
      <c r="G97" s="139">
        <v>0</v>
      </c>
      <c r="H97" s="139">
        <v>0</v>
      </c>
      <c r="I97" s="139">
        <v>0</v>
      </c>
      <c r="J97" s="139">
        <v>0</v>
      </c>
      <c r="K97" s="139">
        <v>0</v>
      </c>
      <c r="L97" s="139">
        <v>0</v>
      </c>
      <c r="M97" s="139">
        <v>0</v>
      </c>
      <c r="N97" s="139">
        <v>0</v>
      </c>
      <c r="O97" s="139">
        <v>0</v>
      </c>
      <c r="P97" s="139">
        <v>0</v>
      </c>
      <c r="Q97" s="139">
        <v>0</v>
      </c>
      <c r="R97" s="139">
        <v>0</v>
      </c>
      <c r="S97" s="139">
        <v>0</v>
      </c>
      <c r="T97" s="139">
        <v>0</v>
      </c>
      <c r="U97" s="139">
        <v>0</v>
      </c>
      <c r="V97" s="139">
        <v>0</v>
      </c>
    </row>
    <row r="98" spans="1:22" s="113" customFormat="1" x14ac:dyDescent="0.3">
      <c r="A98" s="116" t="s">
        <v>82</v>
      </c>
      <c r="B98" s="116" t="s">
        <v>112</v>
      </c>
      <c r="C98" s="116" t="s">
        <v>124</v>
      </c>
      <c r="D98" s="139">
        <v>0</v>
      </c>
      <c r="E98" s="139">
        <v>0</v>
      </c>
      <c r="F98" s="139">
        <v>0</v>
      </c>
      <c r="G98" s="139">
        <v>0</v>
      </c>
      <c r="H98" s="139">
        <v>0</v>
      </c>
      <c r="I98" s="139">
        <v>0</v>
      </c>
      <c r="J98" s="139">
        <v>0</v>
      </c>
      <c r="K98" s="139">
        <v>0</v>
      </c>
      <c r="L98" s="139">
        <v>0</v>
      </c>
      <c r="M98" s="139">
        <v>0</v>
      </c>
      <c r="N98" s="139">
        <v>0</v>
      </c>
      <c r="O98" s="139">
        <v>0</v>
      </c>
      <c r="P98" s="139">
        <v>0</v>
      </c>
      <c r="Q98" s="139">
        <v>0</v>
      </c>
      <c r="R98" s="139">
        <v>0</v>
      </c>
      <c r="S98" s="139">
        <v>0</v>
      </c>
      <c r="T98" s="139">
        <v>0</v>
      </c>
      <c r="U98" s="139">
        <v>0</v>
      </c>
      <c r="V98" s="139">
        <v>0</v>
      </c>
    </row>
    <row r="99" spans="1:22" s="113" customFormat="1" x14ac:dyDescent="0.3">
      <c r="A99" s="116" t="s">
        <v>82</v>
      </c>
      <c r="B99" s="116" t="s">
        <v>112</v>
      </c>
      <c r="C99" s="116" t="s">
        <v>125</v>
      </c>
      <c r="D99" s="139">
        <v>300</v>
      </c>
      <c r="E99" s="139">
        <v>300</v>
      </c>
      <c r="F99" s="139">
        <v>300</v>
      </c>
      <c r="G99" s="139">
        <v>300</v>
      </c>
      <c r="H99" s="139">
        <v>300</v>
      </c>
      <c r="I99" s="139">
        <v>679.5</v>
      </c>
      <c r="J99" s="139">
        <v>1059</v>
      </c>
      <c r="K99" s="139">
        <v>1059</v>
      </c>
      <c r="L99" s="139">
        <v>1059</v>
      </c>
      <c r="M99" s="139">
        <v>1059</v>
      </c>
      <c r="N99" s="139">
        <v>1922.5</v>
      </c>
      <c r="O99" s="139">
        <v>3088.5</v>
      </c>
      <c r="P99" s="139">
        <v>3270</v>
      </c>
      <c r="Q99" s="139">
        <v>3270</v>
      </c>
      <c r="R99" s="139">
        <v>3270</v>
      </c>
      <c r="S99" s="139">
        <v>3649.5</v>
      </c>
      <c r="T99" s="139">
        <v>4029</v>
      </c>
      <c r="U99" s="139">
        <v>4029</v>
      </c>
      <c r="V99" s="139">
        <v>4029</v>
      </c>
    </row>
    <row r="100" spans="1:22" s="113" customFormat="1" x14ac:dyDescent="0.3">
      <c r="A100" s="116" t="s">
        <v>82</v>
      </c>
      <c r="B100" s="116" t="s">
        <v>112</v>
      </c>
      <c r="C100" s="116" t="s">
        <v>126</v>
      </c>
      <c r="D100" s="139">
        <v>0</v>
      </c>
      <c r="E100" s="139">
        <v>0</v>
      </c>
      <c r="F100" s="139">
        <v>0</v>
      </c>
      <c r="G100" s="139">
        <v>0</v>
      </c>
      <c r="H100" s="139">
        <v>0</v>
      </c>
      <c r="I100" s="139">
        <v>0</v>
      </c>
      <c r="J100" s="139">
        <v>0</v>
      </c>
      <c r="K100" s="139">
        <v>0</v>
      </c>
      <c r="L100" s="139">
        <v>0</v>
      </c>
      <c r="M100" s="139">
        <v>0</v>
      </c>
      <c r="N100" s="139">
        <v>0</v>
      </c>
      <c r="O100" s="139">
        <v>0</v>
      </c>
      <c r="P100" s="139">
        <v>0</v>
      </c>
      <c r="Q100" s="139">
        <v>0</v>
      </c>
      <c r="R100" s="139">
        <v>0</v>
      </c>
      <c r="S100" s="139">
        <v>0</v>
      </c>
      <c r="T100" s="139">
        <v>0</v>
      </c>
      <c r="U100" s="139">
        <v>0</v>
      </c>
      <c r="V100" s="139">
        <v>0</v>
      </c>
    </row>
    <row r="101" spans="1:22" s="113" customFormat="1" x14ac:dyDescent="0.3">
      <c r="A101" s="116" t="s">
        <v>82</v>
      </c>
      <c r="B101" s="116" t="s">
        <v>112</v>
      </c>
      <c r="C101" s="116" t="s">
        <v>127</v>
      </c>
      <c r="D101" s="139">
        <v>0</v>
      </c>
      <c r="E101" s="139">
        <v>0</v>
      </c>
      <c r="F101" s="139">
        <v>0</v>
      </c>
      <c r="G101" s="139">
        <v>0</v>
      </c>
      <c r="H101" s="139">
        <v>0</v>
      </c>
      <c r="I101" s="139">
        <v>0</v>
      </c>
      <c r="J101" s="139">
        <v>0</v>
      </c>
      <c r="K101" s="139">
        <v>0</v>
      </c>
      <c r="L101" s="139">
        <v>0</v>
      </c>
      <c r="M101" s="139">
        <v>0</v>
      </c>
      <c r="N101" s="139">
        <v>0</v>
      </c>
      <c r="O101" s="139">
        <v>0</v>
      </c>
      <c r="P101" s="139">
        <v>0</v>
      </c>
      <c r="Q101" s="139">
        <v>0</v>
      </c>
      <c r="R101" s="139">
        <v>0</v>
      </c>
      <c r="S101" s="139">
        <v>0</v>
      </c>
      <c r="T101" s="139">
        <v>0</v>
      </c>
      <c r="U101" s="139">
        <v>0</v>
      </c>
      <c r="V101" s="139">
        <v>0</v>
      </c>
    </row>
    <row r="102" spans="1:22" s="113" customFormat="1" x14ac:dyDescent="0.3">
      <c r="A102" s="116" t="s">
        <v>82</v>
      </c>
      <c r="B102" s="116" t="s">
        <v>112</v>
      </c>
      <c r="C102" s="116" t="s">
        <v>128</v>
      </c>
      <c r="D102" s="139">
        <v>0</v>
      </c>
      <c r="E102" s="139">
        <v>0</v>
      </c>
      <c r="F102" s="139">
        <v>0</v>
      </c>
      <c r="G102" s="139">
        <v>0</v>
      </c>
      <c r="H102" s="139">
        <v>0</v>
      </c>
      <c r="I102" s="139">
        <v>0</v>
      </c>
      <c r="J102" s="139">
        <v>0</v>
      </c>
      <c r="K102" s="139">
        <v>0</v>
      </c>
      <c r="L102" s="139">
        <v>0</v>
      </c>
      <c r="M102" s="139">
        <v>0</v>
      </c>
      <c r="N102" s="139">
        <v>0</v>
      </c>
      <c r="O102" s="139">
        <v>0</v>
      </c>
      <c r="P102" s="139">
        <v>0</v>
      </c>
      <c r="Q102" s="139">
        <v>0</v>
      </c>
      <c r="R102" s="139">
        <v>0</v>
      </c>
      <c r="S102" s="139">
        <v>0</v>
      </c>
      <c r="T102" s="139">
        <v>0</v>
      </c>
      <c r="U102" s="139">
        <v>0</v>
      </c>
      <c r="V102" s="139">
        <v>0</v>
      </c>
    </row>
    <row r="103" spans="1:22" s="113" customFormat="1" x14ac:dyDescent="0.3">
      <c r="A103" s="115" t="s">
        <v>129</v>
      </c>
      <c r="B103" s="115" t="s">
        <v>129</v>
      </c>
      <c r="C103" s="115" t="s">
        <v>130</v>
      </c>
      <c r="D103" s="138">
        <v>0</v>
      </c>
      <c r="E103" s="138">
        <v>0</v>
      </c>
      <c r="F103" s="138">
        <v>0</v>
      </c>
      <c r="G103" s="138">
        <v>0</v>
      </c>
      <c r="H103" s="138">
        <v>0</v>
      </c>
      <c r="I103" s="138">
        <v>0</v>
      </c>
      <c r="J103" s="138">
        <v>0</v>
      </c>
      <c r="K103" s="138">
        <v>0</v>
      </c>
      <c r="L103" s="138">
        <v>0</v>
      </c>
      <c r="M103" s="138">
        <v>0</v>
      </c>
      <c r="N103" s="138">
        <v>0</v>
      </c>
      <c r="O103" s="138">
        <v>0</v>
      </c>
      <c r="P103" s="138">
        <v>0</v>
      </c>
      <c r="Q103" s="138">
        <v>0</v>
      </c>
      <c r="R103" s="138">
        <v>0</v>
      </c>
      <c r="S103" s="138">
        <v>0</v>
      </c>
      <c r="T103" s="138">
        <v>0</v>
      </c>
      <c r="U103" s="138">
        <v>0</v>
      </c>
      <c r="V103" s="138">
        <v>0</v>
      </c>
    </row>
    <row r="104" spans="1:22" s="113" customFormat="1" x14ac:dyDescent="0.3">
      <c r="A104" s="116" t="s">
        <v>82</v>
      </c>
      <c r="B104" s="116" t="s">
        <v>130</v>
      </c>
      <c r="C104" s="116" t="s">
        <v>131</v>
      </c>
      <c r="D104" s="139">
        <v>0</v>
      </c>
      <c r="E104" s="139">
        <v>0</v>
      </c>
      <c r="F104" s="139">
        <v>0</v>
      </c>
      <c r="G104" s="139">
        <v>0</v>
      </c>
      <c r="H104" s="139">
        <v>0</v>
      </c>
      <c r="I104" s="139">
        <v>0</v>
      </c>
      <c r="J104" s="139">
        <v>0</v>
      </c>
      <c r="K104" s="139">
        <v>0</v>
      </c>
      <c r="L104" s="139">
        <v>0</v>
      </c>
      <c r="M104" s="139">
        <v>0</v>
      </c>
      <c r="N104" s="139">
        <v>0</v>
      </c>
      <c r="O104" s="139">
        <v>0</v>
      </c>
      <c r="P104" s="139">
        <v>0</v>
      </c>
      <c r="Q104" s="139">
        <v>0</v>
      </c>
      <c r="R104" s="139">
        <v>0</v>
      </c>
      <c r="S104" s="139">
        <v>0</v>
      </c>
      <c r="T104" s="139">
        <v>0</v>
      </c>
      <c r="U104" s="139">
        <v>0</v>
      </c>
      <c r="V104" s="139">
        <v>0</v>
      </c>
    </row>
    <row r="105" spans="1:22" s="113" customFormat="1" x14ac:dyDescent="0.3">
      <c r="A105" s="116" t="s">
        <v>82</v>
      </c>
      <c r="B105" s="116" t="s">
        <v>130</v>
      </c>
      <c r="C105" s="116" t="s">
        <v>132</v>
      </c>
      <c r="D105" s="139">
        <v>0</v>
      </c>
      <c r="E105" s="139">
        <v>0</v>
      </c>
      <c r="F105" s="139">
        <v>0</v>
      </c>
      <c r="G105" s="139">
        <v>0</v>
      </c>
      <c r="H105" s="139">
        <v>0</v>
      </c>
      <c r="I105" s="139">
        <v>0</v>
      </c>
      <c r="J105" s="139">
        <v>0</v>
      </c>
      <c r="K105" s="139">
        <v>0</v>
      </c>
      <c r="L105" s="139">
        <v>0</v>
      </c>
      <c r="M105" s="139">
        <v>0</v>
      </c>
      <c r="N105" s="139">
        <v>0</v>
      </c>
      <c r="O105" s="139">
        <v>0</v>
      </c>
      <c r="P105" s="139">
        <v>0</v>
      </c>
      <c r="Q105" s="139">
        <v>0</v>
      </c>
      <c r="R105" s="139">
        <v>0</v>
      </c>
      <c r="S105" s="139">
        <v>0</v>
      </c>
      <c r="T105" s="139">
        <v>0</v>
      </c>
      <c r="U105" s="139">
        <v>0</v>
      </c>
      <c r="V105" s="139">
        <v>0</v>
      </c>
    </row>
    <row r="106" spans="1:22" s="113" customFormat="1" x14ac:dyDescent="0.3">
      <c r="A106" s="116" t="s">
        <v>82</v>
      </c>
      <c r="B106" s="116" t="s">
        <v>130</v>
      </c>
      <c r="C106" s="116" t="s">
        <v>133</v>
      </c>
      <c r="D106" s="139">
        <v>0</v>
      </c>
      <c r="E106" s="139">
        <v>0</v>
      </c>
      <c r="F106" s="139">
        <v>0</v>
      </c>
      <c r="G106" s="139">
        <v>0</v>
      </c>
      <c r="H106" s="139">
        <v>0</v>
      </c>
      <c r="I106" s="139">
        <v>0</v>
      </c>
      <c r="J106" s="139">
        <v>0</v>
      </c>
      <c r="K106" s="139">
        <v>0</v>
      </c>
      <c r="L106" s="139">
        <v>0</v>
      </c>
      <c r="M106" s="139">
        <v>0</v>
      </c>
      <c r="N106" s="139">
        <v>0</v>
      </c>
      <c r="O106" s="139">
        <v>0</v>
      </c>
      <c r="P106" s="139">
        <v>0</v>
      </c>
      <c r="Q106" s="139">
        <v>0</v>
      </c>
      <c r="R106" s="139">
        <v>0</v>
      </c>
      <c r="S106" s="139">
        <v>0</v>
      </c>
      <c r="T106" s="139">
        <v>0</v>
      </c>
      <c r="U106" s="139">
        <v>0</v>
      </c>
      <c r="V106" s="139">
        <v>0</v>
      </c>
    </row>
    <row r="107" spans="1:22" s="113" customFormat="1" x14ac:dyDescent="0.3">
      <c r="A107" s="116" t="s">
        <v>82</v>
      </c>
      <c r="B107" s="116" t="s">
        <v>130</v>
      </c>
      <c r="C107" s="116" t="s">
        <v>134</v>
      </c>
      <c r="D107" s="139">
        <v>0</v>
      </c>
      <c r="E107" s="139">
        <v>0</v>
      </c>
      <c r="F107" s="139">
        <v>0</v>
      </c>
      <c r="G107" s="139">
        <v>0</v>
      </c>
      <c r="H107" s="139">
        <v>0</v>
      </c>
      <c r="I107" s="139">
        <v>0</v>
      </c>
      <c r="J107" s="139">
        <v>0</v>
      </c>
      <c r="K107" s="139">
        <v>0</v>
      </c>
      <c r="L107" s="139">
        <v>0</v>
      </c>
      <c r="M107" s="139">
        <v>0</v>
      </c>
      <c r="N107" s="139">
        <v>0</v>
      </c>
      <c r="O107" s="139">
        <v>0</v>
      </c>
      <c r="P107" s="139">
        <v>0</v>
      </c>
      <c r="Q107" s="139">
        <v>0</v>
      </c>
      <c r="R107" s="139">
        <v>0</v>
      </c>
      <c r="S107" s="139">
        <v>0</v>
      </c>
      <c r="T107" s="139">
        <v>0</v>
      </c>
      <c r="U107" s="139">
        <v>0</v>
      </c>
      <c r="V107" s="139">
        <v>0</v>
      </c>
    </row>
    <row r="108" spans="1:22" s="113" customFormat="1" x14ac:dyDescent="0.3">
      <c r="A108" s="116" t="s">
        <v>82</v>
      </c>
      <c r="B108" s="116" t="s">
        <v>130</v>
      </c>
      <c r="C108" s="116" t="s">
        <v>135</v>
      </c>
      <c r="D108" s="139">
        <v>0</v>
      </c>
      <c r="E108" s="139">
        <v>0</v>
      </c>
      <c r="F108" s="139">
        <v>0</v>
      </c>
      <c r="G108" s="139">
        <v>0</v>
      </c>
      <c r="H108" s="139">
        <v>0</v>
      </c>
      <c r="I108" s="139">
        <v>0</v>
      </c>
      <c r="J108" s="139">
        <v>0</v>
      </c>
      <c r="K108" s="139">
        <v>0</v>
      </c>
      <c r="L108" s="139">
        <v>0</v>
      </c>
      <c r="M108" s="139">
        <v>0</v>
      </c>
      <c r="N108" s="139">
        <v>0</v>
      </c>
      <c r="O108" s="139">
        <v>0</v>
      </c>
      <c r="P108" s="139">
        <v>0</v>
      </c>
      <c r="Q108" s="139">
        <v>0</v>
      </c>
      <c r="R108" s="139">
        <v>0</v>
      </c>
      <c r="S108" s="139">
        <v>0</v>
      </c>
      <c r="T108" s="139">
        <v>0</v>
      </c>
      <c r="U108" s="139">
        <v>0</v>
      </c>
      <c r="V108" s="139">
        <v>0</v>
      </c>
    </row>
    <row r="109" spans="1:22" s="113" customFormat="1" x14ac:dyDescent="0.3">
      <c r="A109" s="116" t="s">
        <v>82</v>
      </c>
      <c r="B109" s="116" t="s">
        <v>130</v>
      </c>
      <c r="C109" s="116" t="s">
        <v>136</v>
      </c>
      <c r="D109" s="139">
        <v>0</v>
      </c>
      <c r="E109" s="139">
        <v>0</v>
      </c>
      <c r="F109" s="139">
        <v>0</v>
      </c>
      <c r="G109" s="139">
        <v>0</v>
      </c>
      <c r="H109" s="139">
        <v>0</v>
      </c>
      <c r="I109" s="139">
        <v>0</v>
      </c>
      <c r="J109" s="139">
        <v>0</v>
      </c>
      <c r="K109" s="139">
        <v>0</v>
      </c>
      <c r="L109" s="139">
        <v>0</v>
      </c>
      <c r="M109" s="139">
        <v>0</v>
      </c>
      <c r="N109" s="139">
        <v>0</v>
      </c>
      <c r="O109" s="139">
        <v>0</v>
      </c>
      <c r="P109" s="139">
        <v>0</v>
      </c>
      <c r="Q109" s="139">
        <v>0</v>
      </c>
      <c r="R109" s="139">
        <v>0</v>
      </c>
      <c r="S109" s="139">
        <v>0</v>
      </c>
      <c r="T109" s="139">
        <v>0</v>
      </c>
      <c r="U109" s="139">
        <v>0</v>
      </c>
      <c r="V109" s="139">
        <v>0</v>
      </c>
    </row>
    <row r="110" spans="1:22" s="113" customFormat="1" x14ac:dyDescent="0.3">
      <c r="A110" s="116" t="s">
        <v>82</v>
      </c>
      <c r="B110" s="116" t="s">
        <v>130</v>
      </c>
      <c r="C110" s="116" t="s">
        <v>137</v>
      </c>
      <c r="D110" s="139">
        <v>0</v>
      </c>
      <c r="E110" s="139">
        <v>0</v>
      </c>
      <c r="F110" s="139">
        <v>0</v>
      </c>
      <c r="G110" s="139">
        <v>0</v>
      </c>
      <c r="H110" s="139">
        <v>0</v>
      </c>
      <c r="I110" s="139">
        <v>0</v>
      </c>
      <c r="J110" s="139">
        <v>0</v>
      </c>
      <c r="K110" s="139">
        <v>0</v>
      </c>
      <c r="L110" s="139">
        <v>0</v>
      </c>
      <c r="M110" s="139">
        <v>0</v>
      </c>
      <c r="N110" s="139">
        <v>0</v>
      </c>
      <c r="O110" s="139">
        <v>0</v>
      </c>
      <c r="P110" s="139">
        <v>0</v>
      </c>
      <c r="Q110" s="139">
        <v>0</v>
      </c>
      <c r="R110" s="139">
        <v>0</v>
      </c>
      <c r="S110" s="139">
        <v>0</v>
      </c>
      <c r="T110" s="139">
        <v>0</v>
      </c>
      <c r="U110" s="139">
        <v>0</v>
      </c>
      <c r="V110" s="139">
        <v>0</v>
      </c>
    </row>
    <row r="111" spans="1:22" s="113" customFormat="1" x14ac:dyDescent="0.3">
      <c r="A111" s="116" t="s">
        <v>82</v>
      </c>
      <c r="B111" s="116" t="s">
        <v>130</v>
      </c>
      <c r="C111" s="116" t="s">
        <v>138</v>
      </c>
      <c r="D111" s="139">
        <v>0</v>
      </c>
      <c r="E111" s="139">
        <v>0</v>
      </c>
      <c r="F111" s="139">
        <v>0</v>
      </c>
      <c r="G111" s="139">
        <v>0</v>
      </c>
      <c r="H111" s="139">
        <v>0</v>
      </c>
      <c r="I111" s="139">
        <v>0</v>
      </c>
      <c r="J111" s="139">
        <v>0</v>
      </c>
      <c r="K111" s="139">
        <v>0</v>
      </c>
      <c r="L111" s="139">
        <v>0</v>
      </c>
      <c r="M111" s="139">
        <v>0</v>
      </c>
      <c r="N111" s="139">
        <v>0</v>
      </c>
      <c r="O111" s="139">
        <v>0</v>
      </c>
      <c r="P111" s="139">
        <v>0</v>
      </c>
      <c r="Q111" s="139">
        <v>0</v>
      </c>
      <c r="R111" s="139">
        <v>0</v>
      </c>
      <c r="S111" s="139">
        <v>0</v>
      </c>
      <c r="T111" s="139">
        <v>0</v>
      </c>
      <c r="U111" s="139">
        <v>0</v>
      </c>
      <c r="V111" s="139">
        <v>0</v>
      </c>
    </row>
    <row r="112" spans="1:22" s="113" customFormat="1" x14ac:dyDescent="0.3">
      <c r="A112" s="116" t="s">
        <v>82</v>
      </c>
      <c r="B112" s="116" t="s">
        <v>130</v>
      </c>
      <c r="C112" s="116" t="s">
        <v>139</v>
      </c>
      <c r="D112" s="139">
        <v>0</v>
      </c>
      <c r="E112" s="139">
        <v>0</v>
      </c>
      <c r="F112" s="139">
        <v>0</v>
      </c>
      <c r="G112" s="139">
        <v>0</v>
      </c>
      <c r="H112" s="139">
        <v>0</v>
      </c>
      <c r="I112" s="139">
        <v>0</v>
      </c>
      <c r="J112" s="139">
        <v>0</v>
      </c>
      <c r="K112" s="139">
        <v>0</v>
      </c>
      <c r="L112" s="139">
        <v>0</v>
      </c>
      <c r="M112" s="139">
        <v>0</v>
      </c>
      <c r="N112" s="139">
        <v>0</v>
      </c>
      <c r="O112" s="139">
        <v>0</v>
      </c>
      <c r="P112" s="139">
        <v>0</v>
      </c>
      <c r="Q112" s="139">
        <v>0</v>
      </c>
      <c r="R112" s="139">
        <v>0</v>
      </c>
      <c r="S112" s="139">
        <v>0</v>
      </c>
      <c r="T112" s="139">
        <v>0</v>
      </c>
      <c r="U112" s="139">
        <v>0</v>
      </c>
      <c r="V112" s="139">
        <v>0</v>
      </c>
    </row>
    <row r="113" spans="1:22" s="113" customFormat="1" x14ac:dyDescent="0.3">
      <c r="A113" s="115" t="s">
        <v>140</v>
      </c>
      <c r="B113" s="115" t="s">
        <v>140</v>
      </c>
      <c r="C113" s="115" t="s">
        <v>141</v>
      </c>
      <c r="D113" s="138">
        <v>623</v>
      </c>
      <c r="E113" s="138">
        <v>623</v>
      </c>
      <c r="F113" s="138">
        <v>623</v>
      </c>
      <c r="G113" s="138">
        <v>623</v>
      </c>
      <c r="H113" s="138">
        <v>623</v>
      </c>
      <c r="I113" s="138">
        <v>623</v>
      </c>
      <c r="J113" s="138">
        <v>623</v>
      </c>
      <c r="K113" s="138">
        <v>623</v>
      </c>
      <c r="L113" s="138">
        <v>623</v>
      </c>
      <c r="M113" s="138">
        <v>623</v>
      </c>
      <c r="N113" s="138">
        <v>623</v>
      </c>
      <c r="O113" s="138">
        <v>623</v>
      </c>
      <c r="P113" s="138">
        <v>623</v>
      </c>
      <c r="Q113" s="138">
        <v>623</v>
      </c>
      <c r="R113" s="138">
        <v>623</v>
      </c>
      <c r="S113" s="138">
        <v>623</v>
      </c>
      <c r="T113" s="138">
        <v>623</v>
      </c>
      <c r="U113" s="138">
        <v>623</v>
      </c>
      <c r="V113" s="138">
        <v>623</v>
      </c>
    </row>
    <row r="114" spans="1:22" s="113" customFormat="1" x14ac:dyDescent="0.3">
      <c r="A114" s="116" t="s">
        <v>82</v>
      </c>
      <c r="B114" s="116" t="s">
        <v>141</v>
      </c>
      <c r="C114" s="116" t="s">
        <v>142</v>
      </c>
      <c r="D114" s="139">
        <v>0</v>
      </c>
      <c r="E114" s="139">
        <v>0</v>
      </c>
      <c r="F114" s="139">
        <v>0</v>
      </c>
      <c r="G114" s="139">
        <v>0</v>
      </c>
      <c r="H114" s="139">
        <v>0</v>
      </c>
      <c r="I114" s="139">
        <v>0</v>
      </c>
      <c r="J114" s="139">
        <v>0</v>
      </c>
      <c r="K114" s="139">
        <v>0</v>
      </c>
      <c r="L114" s="139">
        <v>0</v>
      </c>
      <c r="M114" s="139">
        <v>0</v>
      </c>
      <c r="N114" s="139">
        <v>0</v>
      </c>
      <c r="O114" s="139">
        <v>0</v>
      </c>
      <c r="P114" s="139">
        <v>0</v>
      </c>
      <c r="Q114" s="139">
        <v>0</v>
      </c>
      <c r="R114" s="139">
        <v>0</v>
      </c>
      <c r="S114" s="139">
        <v>0</v>
      </c>
      <c r="T114" s="139">
        <v>0</v>
      </c>
      <c r="U114" s="139">
        <v>0</v>
      </c>
      <c r="V114" s="139">
        <v>0</v>
      </c>
    </row>
    <row r="115" spans="1:22" s="113" customFormat="1" x14ac:dyDescent="0.3">
      <c r="A115" s="116" t="s">
        <v>82</v>
      </c>
      <c r="B115" s="116" t="s">
        <v>141</v>
      </c>
      <c r="C115" s="116" t="s">
        <v>143</v>
      </c>
      <c r="D115" s="139">
        <v>0</v>
      </c>
      <c r="E115" s="139">
        <v>0</v>
      </c>
      <c r="F115" s="139">
        <v>0</v>
      </c>
      <c r="G115" s="139">
        <v>0</v>
      </c>
      <c r="H115" s="139">
        <v>0</v>
      </c>
      <c r="I115" s="139">
        <v>0</v>
      </c>
      <c r="J115" s="139">
        <v>0</v>
      </c>
      <c r="K115" s="139">
        <v>0</v>
      </c>
      <c r="L115" s="139">
        <v>0</v>
      </c>
      <c r="M115" s="139">
        <v>0</v>
      </c>
      <c r="N115" s="139">
        <v>0</v>
      </c>
      <c r="O115" s="139">
        <v>0</v>
      </c>
      <c r="P115" s="139">
        <v>0</v>
      </c>
      <c r="Q115" s="139">
        <v>0</v>
      </c>
      <c r="R115" s="139">
        <v>0</v>
      </c>
      <c r="S115" s="139">
        <v>0</v>
      </c>
      <c r="T115" s="139">
        <v>0</v>
      </c>
      <c r="U115" s="139">
        <v>0</v>
      </c>
      <c r="V115" s="139">
        <v>0</v>
      </c>
    </row>
    <row r="116" spans="1:22" s="113" customFormat="1" x14ac:dyDescent="0.3">
      <c r="A116" s="116" t="s">
        <v>82</v>
      </c>
      <c r="B116" s="116" t="s">
        <v>141</v>
      </c>
      <c r="C116" s="116" t="s">
        <v>144</v>
      </c>
      <c r="D116" s="139">
        <v>0</v>
      </c>
      <c r="E116" s="139">
        <v>0</v>
      </c>
      <c r="F116" s="139">
        <v>0</v>
      </c>
      <c r="G116" s="139">
        <v>0</v>
      </c>
      <c r="H116" s="139">
        <v>0</v>
      </c>
      <c r="I116" s="139">
        <v>0</v>
      </c>
      <c r="J116" s="139">
        <v>0</v>
      </c>
      <c r="K116" s="139">
        <v>0</v>
      </c>
      <c r="L116" s="139">
        <v>0</v>
      </c>
      <c r="M116" s="139">
        <v>0</v>
      </c>
      <c r="N116" s="139">
        <v>0</v>
      </c>
      <c r="O116" s="139">
        <v>0</v>
      </c>
      <c r="P116" s="139">
        <v>0</v>
      </c>
      <c r="Q116" s="139">
        <v>0</v>
      </c>
      <c r="R116" s="139">
        <v>0</v>
      </c>
      <c r="S116" s="139">
        <v>0</v>
      </c>
      <c r="T116" s="139">
        <v>0</v>
      </c>
      <c r="U116" s="139">
        <v>0</v>
      </c>
      <c r="V116" s="139">
        <v>0</v>
      </c>
    </row>
    <row r="117" spans="1:22" s="113" customFormat="1" x14ac:dyDescent="0.3">
      <c r="A117" s="116" t="s">
        <v>82</v>
      </c>
      <c r="B117" s="116" t="s">
        <v>141</v>
      </c>
      <c r="C117" s="116" t="s">
        <v>145</v>
      </c>
      <c r="D117" s="139">
        <v>623</v>
      </c>
      <c r="E117" s="139">
        <v>623</v>
      </c>
      <c r="F117" s="139">
        <v>623</v>
      </c>
      <c r="G117" s="139">
        <v>623</v>
      </c>
      <c r="H117" s="139">
        <v>623</v>
      </c>
      <c r="I117" s="139">
        <v>623</v>
      </c>
      <c r="J117" s="139">
        <v>623</v>
      </c>
      <c r="K117" s="139">
        <v>623</v>
      </c>
      <c r="L117" s="139">
        <v>623</v>
      </c>
      <c r="M117" s="139">
        <v>623</v>
      </c>
      <c r="N117" s="139">
        <v>623</v>
      </c>
      <c r="O117" s="139">
        <v>623</v>
      </c>
      <c r="P117" s="139">
        <v>623</v>
      </c>
      <c r="Q117" s="139">
        <v>623</v>
      </c>
      <c r="R117" s="139">
        <v>623</v>
      </c>
      <c r="S117" s="139">
        <v>623</v>
      </c>
      <c r="T117" s="139">
        <v>623</v>
      </c>
      <c r="U117" s="139">
        <v>623</v>
      </c>
      <c r="V117" s="139">
        <v>623</v>
      </c>
    </row>
    <row r="118" spans="1:22" s="113" customFormat="1" x14ac:dyDescent="0.3">
      <c r="A118" s="116" t="s">
        <v>82</v>
      </c>
      <c r="B118" s="116" t="s">
        <v>141</v>
      </c>
      <c r="C118" s="116" t="s">
        <v>146</v>
      </c>
      <c r="D118" s="139">
        <v>0</v>
      </c>
      <c r="E118" s="139">
        <v>0</v>
      </c>
      <c r="F118" s="139">
        <v>0</v>
      </c>
      <c r="G118" s="139">
        <v>0</v>
      </c>
      <c r="H118" s="139">
        <v>0</v>
      </c>
      <c r="I118" s="139">
        <v>0</v>
      </c>
      <c r="J118" s="139">
        <v>0</v>
      </c>
      <c r="K118" s="139">
        <v>0</v>
      </c>
      <c r="L118" s="139">
        <v>0</v>
      </c>
      <c r="M118" s="139">
        <v>0</v>
      </c>
      <c r="N118" s="139">
        <v>0</v>
      </c>
      <c r="O118" s="139">
        <v>0</v>
      </c>
      <c r="P118" s="139">
        <v>0</v>
      </c>
      <c r="Q118" s="139">
        <v>0</v>
      </c>
      <c r="R118" s="139">
        <v>0</v>
      </c>
      <c r="S118" s="139">
        <v>0</v>
      </c>
      <c r="T118" s="139">
        <v>0</v>
      </c>
      <c r="U118" s="139">
        <v>0</v>
      </c>
      <c r="V118" s="139">
        <v>0</v>
      </c>
    </row>
    <row r="119" spans="1:22" s="113" customFormat="1" x14ac:dyDescent="0.3">
      <c r="A119" s="114" t="s">
        <v>147</v>
      </c>
      <c r="B119" s="114" t="s">
        <v>147</v>
      </c>
      <c r="C119" s="114" t="s">
        <v>148</v>
      </c>
      <c r="D119" s="137">
        <v>16803.723790000004</v>
      </c>
      <c r="E119" s="137">
        <v>17090.723790000004</v>
      </c>
      <c r="F119" s="137">
        <v>17590.723790000004</v>
      </c>
      <c r="G119" s="137">
        <v>17670.719790000003</v>
      </c>
      <c r="H119" s="137">
        <v>17906.719790000003</v>
      </c>
      <c r="I119" s="137">
        <v>19054.999800000001</v>
      </c>
      <c r="J119" s="137">
        <v>22039.466203333337</v>
      </c>
      <c r="K119" s="137">
        <v>23231.187995000004</v>
      </c>
      <c r="L119" s="137">
        <v>23412.687995000004</v>
      </c>
      <c r="M119" s="137">
        <v>23412.687995000004</v>
      </c>
      <c r="N119" s="137">
        <v>23412.687995000004</v>
      </c>
      <c r="O119" s="137">
        <v>23451.222995000004</v>
      </c>
      <c r="P119" s="137">
        <v>23489.757995000004</v>
      </c>
      <c r="Q119" s="137">
        <v>23489.757995000004</v>
      </c>
      <c r="R119" s="137">
        <v>24984.757995000502</v>
      </c>
      <c r="S119" s="137">
        <v>25849.757995001004</v>
      </c>
      <c r="T119" s="137">
        <v>25849.757995001004</v>
      </c>
      <c r="U119" s="137">
        <v>25849.757995001004</v>
      </c>
      <c r="V119" s="137">
        <v>25849.757995001004</v>
      </c>
    </row>
    <row r="120" spans="1:22" s="113" customFormat="1" x14ac:dyDescent="0.3">
      <c r="A120" s="116" t="s">
        <v>148</v>
      </c>
      <c r="B120" s="116" t="s">
        <v>148</v>
      </c>
      <c r="C120" s="116" t="s">
        <v>149</v>
      </c>
      <c r="D120" s="139">
        <v>5315.0115000000014</v>
      </c>
      <c r="E120" s="139">
        <v>5315.0115000000014</v>
      </c>
      <c r="F120" s="139">
        <v>5315.0115000000014</v>
      </c>
      <c r="G120" s="139">
        <v>5315.0115000000014</v>
      </c>
      <c r="H120" s="139">
        <v>5315.0115000000014</v>
      </c>
      <c r="I120" s="139">
        <v>5453.0115000000014</v>
      </c>
      <c r="J120" s="139">
        <v>5453.0115000000014</v>
      </c>
      <c r="K120" s="139">
        <v>5453.0115000000014</v>
      </c>
      <c r="L120" s="139">
        <v>5453.0115000000014</v>
      </c>
      <c r="M120" s="139">
        <v>5453.0115000000014</v>
      </c>
      <c r="N120" s="139">
        <v>5453.0115000000014</v>
      </c>
      <c r="O120" s="139">
        <v>5453.0115000000014</v>
      </c>
      <c r="P120" s="139">
        <v>5453.0115000000014</v>
      </c>
      <c r="Q120" s="139">
        <v>5453.0115000000014</v>
      </c>
      <c r="R120" s="139">
        <v>5453.0115000000014</v>
      </c>
      <c r="S120" s="139">
        <v>5453.0115000000014</v>
      </c>
      <c r="T120" s="139">
        <v>5453.0115000000014</v>
      </c>
      <c r="U120" s="139">
        <v>5453.0115000000014</v>
      </c>
      <c r="V120" s="139">
        <v>5453.0115000000014</v>
      </c>
    </row>
    <row r="121" spans="1:22" s="113" customFormat="1" x14ac:dyDescent="0.3">
      <c r="A121" s="116" t="s">
        <v>148</v>
      </c>
      <c r="B121" s="116" t="s">
        <v>148</v>
      </c>
      <c r="C121" s="116" t="s">
        <v>150</v>
      </c>
      <c r="D121" s="139">
        <v>11488.712290000001</v>
      </c>
      <c r="E121" s="139">
        <v>11775.712290000001</v>
      </c>
      <c r="F121" s="139">
        <v>12275.712290000001</v>
      </c>
      <c r="G121" s="139">
        <v>12355.70829</v>
      </c>
      <c r="H121" s="139">
        <v>12591.70829</v>
      </c>
      <c r="I121" s="139">
        <v>13601.988300000001</v>
      </c>
      <c r="J121" s="139">
        <v>16586.454703333337</v>
      </c>
      <c r="K121" s="139">
        <v>17778.176495000003</v>
      </c>
      <c r="L121" s="139">
        <v>17959.676495000003</v>
      </c>
      <c r="M121" s="139">
        <v>17959.676495000003</v>
      </c>
      <c r="N121" s="139">
        <v>17959.676495000003</v>
      </c>
      <c r="O121" s="139">
        <v>17998.211495000003</v>
      </c>
      <c r="P121" s="139">
        <v>18036.746495000003</v>
      </c>
      <c r="Q121" s="139">
        <v>18036.746495000003</v>
      </c>
      <c r="R121" s="139">
        <v>19531.746495000501</v>
      </c>
      <c r="S121" s="139">
        <v>20396.746495001003</v>
      </c>
      <c r="T121" s="139">
        <v>20396.746495001003</v>
      </c>
      <c r="U121" s="139">
        <v>20396.746495001003</v>
      </c>
      <c r="V121" s="139">
        <v>20396.746495001003</v>
      </c>
    </row>
    <row r="122" spans="1:22" s="113" customFormat="1" x14ac:dyDescent="0.3">
      <c r="A122" s="114" t="s">
        <v>151</v>
      </c>
      <c r="B122" s="114" t="s">
        <v>151</v>
      </c>
      <c r="C122" s="114" t="s">
        <v>152</v>
      </c>
      <c r="D122" s="137">
        <v>11493.90693427</v>
      </c>
      <c r="E122" s="137">
        <v>11493.90693427</v>
      </c>
      <c r="F122" s="137">
        <v>11493.90693427</v>
      </c>
      <c r="G122" s="137">
        <v>11592.90693427</v>
      </c>
      <c r="H122" s="137">
        <v>11932.356934269999</v>
      </c>
      <c r="I122" s="137">
        <v>11932.356934269999</v>
      </c>
      <c r="J122" s="137">
        <v>12031.356934269999</v>
      </c>
      <c r="K122" s="137">
        <v>12328.356934269999</v>
      </c>
      <c r="L122" s="137">
        <v>12328.356934269999</v>
      </c>
      <c r="M122" s="137">
        <v>11958.35883427</v>
      </c>
      <c r="N122" s="137">
        <v>11703.36123427</v>
      </c>
      <c r="O122" s="137">
        <v>11703.36123427</v>
      </c>
      <c r="P122" s="137">
        <v>11703.36123427</v>
      </c>
      <c r="Q122" s="137">
        <v>11703.36123427</v>
      </c>
      <c r="R122" s="137">
        <v>11703.36123427</v>
      </c>
      <c r="S122" s="137">
        <v>11703.36123427</v>
      </c>
      <c r="T122" s="137">
        <v>11703.36123427</v>
      </c>
      <c r="U122" s="137">
        <v>11703.36123427</v>
      </c>
      <c r="V122" s="137">
        <v>11703.36123427</v>
      </c>
    </row>
    <row r="123" spans="1:22" s="113" customFormat="1" x14ac:dyDescent="0.3">
      <c r="A123" s="115" t="s">
        <v>153</v>
      </c>
      <c r="B123" s="115" t="s">
        <v>153</v>
      </c>
      <c r="C123" s="115" t="s">
        <v>154</v>
      </c>
      <c r="D123" s="138">
        <v>5771.0039999999999</v>
      </c>
      <c r="E123" s="138">
        <v>5771.0039999999999</v>
      </c>
      <c r="F123" s="138">
        <v>5771.0039999999999</v>
      </c>
      <c r="G123" s="138">
        <v>5771.0039999999999</v>
      </c>
      <c r="H123" s="138">
        <v>5771.0039999999999</v>
      </c>
      <c r="I123" s="138">
        <v>5771.0039999999999</v>
      </c>
      <c r="J123" s="138">
        <v>5771.0039999999999</v>
      </c>
      <c r="K123" s="138">
        <v>5771.0039999999999</v>
      </c>
      <c r="L123" s="138">
        <v>5771.0039999999999</v>
      </c>
      <c r="M123" s="138">
        <v>5401.0059000000001</v>
      </c>
      <c r="N123" s="138">
        <v>5146.0083000000004</v>
      </c>
      <c r="O123" s="138">
        <v>5146.0083000000004</v>
      </c>
      <c r="P123" s="138">
        <v>5146.0083000000004</v>
      </c>
      <c r="Q123" s="138">
        <v>5146.0083000000004</v>
      </c>
      <c r="R123" s="138">
        <v>5146.0083000000004</v>
      </c>
      <c r="S123" s="138">
        <v>5146.0083000000004</v>
      </c>
      <c r="T123" s="138">
        <v>5146.0083000000004</v>
      </c>
      <c r="U123" s="138">
        <v>5146.0083000000004</v>
      </c>
      <c r="V123" s="138">
        <v>5146.0083000000004</v>
      </c>
    </row>
    <row r="124" spans="1:22" s="113" customFormat="1" x14ac:dyDescent="0.3">
      <c r="A124" s="116" t="s">
        <v>152</v>
      </c>
      <c r="B124" s="116" t="s">
        <v>154</v>
      </c>
      <c r="C124" s="116" t="s">
        <v>155</v>
      </c>
      <c r="D124" s="139">
        <v>0</v>
      </c>
      <c r="E124" s="139">
        <v>0</v>
      </c>
      <c r="F124" s="139">
        <v>0</v>
      </c>
      <c r="G124" s="139">
        <v>0</v>
      </c>
      <c r="H124" s="139">
        <v>0</v>
      </c>
      <c r="I124" s="139">
        <v>0</v>
      </c>
      <c r="J124" s="139">
        <v>0</v>
      </c>
      <c r="K124" s="139">
        <v>0</v>
      </c>
      <c r="L124" s="139">
        <v>0</v>
      </c>
      <c r="M124" s="139">
        <v>0</v>
      </c>
      <c r="N124" s="139">
        <v>0</v>
      </c>
      <c r="O124" s="139">
        <v>0</v>
      </c>
      <c r="P124" s="139">
        <v>0</v>
      </c>
      <c r="Q124" s="139">
        <v>0</v>
      </c>
      <c r="R124" s="139">
        <v>0</v>
      </c>
      <c r="S124" s="139">
        <v>0</v>
      </c>
      <c r="T124" s="139">
        <v>0</v>
      </c>
      <c r="U124" s="139">
        <v>0</v>
      </c>
      <c r="V124" s="139">
        <v>0</v>
      </c>
    </row>
    <row r="125" spans="1:22" s="113" customFormat="1" x14ac:dyDescent="0.3">
      <c r="A125" s="116" t="s">
        <v>152</v>
      </c>
      <c r="B125" s="116" t="s">
        <v>154</v>
      </c>
      <c r="C125" s="116" t="s">
        <v>156</v>
      </c>
      <c r="D125" s="139">
        <v>0</v>
      </c>
      <c r="E125" s="139">
        <v>0</v>
      </c>
      <c r="F125" s="139">
        <v>0</v>
      </c>
      <c r="G125" s="139">
        <v>0</v>
      </c>
      <c r="H125" s="139">
        <v>0</v>
      </c>
      <c r="I125" s="139">
        <v>0</v>
      </c>
      <c r="J125" s="139">
        <v>0</v>
      </c>
      <c r="K125" s="139">
        <v>0</v>
      </c>
      <c r="L125" s="139">
        <v>0</v>
      </c>
      <c r="M125" s="139">
        <v>0</v>
      </c>
      <c r="N125" s="139">
        <v>0</v>
      </c>
      <c r="O125" s="139">
        <v>0</v>
      </c>
      <c r="P125" s="139">
        <v>0</v>
      </c>
      <c r="Q125" s="139">
        <v>0</v>
      </c>
      <c r="R125" s="139">
        <v>0</v>
      </c>
      <c r="S125" s="139">
        <v>0</v>
      </c>
      <c r="T125" s="139">
        <v>0</v>
      </c>
      <c r="U125" s="139">
        <v>0</v>
      </c>
      <c r="V125" s="139">
        <v>0</v>
      </c>
    </row>
    <row r="126" spans="1:22" s="113" customFormat="1" x14ac:dyDescent="0.3">
      <c r="A126" s="116" t="s">
        <v>152</v>
      </c>
      <c r="B126" s="116" t="s">
        <v>154</v>
      </c>
      <c r="C126" s="116" t="s">
        <v>157</v>
      </c>
      <c r="D126" s="139">
        <v>0</v>
      </c>
      <c r="E126" s="139">
        <v>0</v>
      </c>
      <c r="F126" s="139">
        <v>0</v>
      </c>
      <c r="G126" s="139">
        <v>0</v>
      </c>
      <c r="H126" s="139">
        <v>0</v>
      </c>
      <c r="I126" s="139">
        <v>0</v>
      </c>
      <c r="J126" s="139">
        <v>0</v>
      </c>
      <c r="K126" s="139">
        <v>0</v>
      </c>
      <c r="L126" s="139">
        <v>0</v>
      </c>
      <c r="M126" s="139">
        <v>0</v>
      </c>
      <c r="N126" s="139">
        <v>0</v>
      </c>
      <c r="O126" s="139">
        <v>0</v>
      </c>
      <c r="P126" s="139">
        <v>0</v>
      </c>
      <c r="Q126" s="139">
        <v>0</v>
      </c>
      <c r="R126" s="139">
        <v>0</v>
      </c>
      <c r="S126" s="139">
        <v>0</v>
      </c>
      <c r="T126" s="139">
        <v>0</v>
      </c>
      <c r="U126" s="139">
        <v>0</v>
      </c>
      <c r="V126" s="139">
        <v>0</v>
      </c>
    </row>
    <row r="127" spans="1:22" s="113" customFormat="1" x14ac:dyDescent="0.3">
      <c r="A127" s="116" t="s">
        <v>152</v>
      </c>
      <c r="B127" s="116" t="s">
        <v>154</v>
      </c>
      <c r="C127" s="116" t="s">
        <v>158</v>
      </c>
      <c r="D127" s="139">
        <v>0</v>
      </c>
      <c r="E127" s="139">
        <v>0</v>
      </c>
      <c r="F127" s="139">
        <v>0</v>
      </c>
      <c r="G127" s="139">
        <v>0</v>
      </c>
      <c r="H127" s="139">
        <v>0</v>
      </c>
      <c r="I127" s="139">
        <v>0</v>
      </c>
      <c r="J127" s="139">
        <v>0</v>
      </c>
      <c r="K127" s="139">
        <v>0</v>
      </c>
      <c r="L127" s="139">
        <v>0</v>
      </c>
      <c r="M127" s="139">
        <v>0</v>
      </c>
      <c r="N127" s="139">
        <v>0</v>
      </c>
      <c r="O127" s="139">
        <v>0</v>
      </c>
      <c r="P127" s="139">
        <v>0</v>
      </c>
      <c r="Q127" s="139">
        <v>0</v>
      </c>
      <c r="R127" s="139">
        <v>0</v>
      </c>
      <c r="S127" s="139">
        <v>0</v>
      </c>
      <c r="T127" s="139">
        <v>0</v>
      </c>
      <c r="U127" s="139">
        <v>0</v>
      </c>
      <c r="V127" s="139">
        <v>0</v>
      </c>
    </row>
    <row r="128" spans="1:22" s="113" customFormat="1" x14ac:dyDescent="0.3">
      <c r="A128" s="116" t="s">
        <v>152</v>
      </c>
      <c r="B128" s="116" t="s">
        <v>154</v>
      </c>
      <c r="C128" s="116" t="s">
        <v>159</v>
      </c>
      <c r="D128" s="139">
        <v>0</v>
      </c>
      <c r="E128" s="139">
        <v>0</v>
      </c>
      <c r="F128" s="139">
        <v>0</v>
      </c>
      <c r="G128" s="139">
        <v>0</v>
      </c>
      <c r="H128" s="139">
        <v>0</v>
      </c>
      <c r="I128" s="139">
        <v>0</v>
      </c>
      <c r="J128" s="139">
        <v>0</v>
      </c>
      <c r="K128" s="139">
        <v>0</v>
      </c>
      <c r="L128" s="139">
        <v>0</v>
      </c>
      <c r="M128" s="139">
        <v>0</v>
      </c>
      <c r="N128" s="139">
        <v>0</v>
      </c>
      <c r="O128" s="139">
        <v>0</v>
      </c>
      <c r="P128" s="139">
        <v>0</v>
      </c>
      <c r="Q128" s="139">
        <v>0</v>
      </c>
      <c r="R128" s="139">
        <v>0</v>
      </c>
      <c r="S128" s="139">
        <v>0</v>
      </c>
      <c r="T128" s="139">
        <v>0</v>
      </c>
      <c r="U128" s="139">
        <v>0</v>
      </c>
      <c r="V128" s="139">
        <v>0</v>
      </c>
    </row>
    <row r="129" spans="1:22" s="113" customFormat="1" x14ac:dyDescent="0.3">
      <c r="A129" s="116" t="s">
        <v>152</v>
      </c>
      <c r="B129" s="116" t="s">
        <v>154</v>
      </c>
      <c r="C129" s="116" t="s">
        <v>160</v>
      </c>
      <c r="D129" s="139">
        <v>0</v>
      </c>
      <c r="E129" s="139">
        <v>0</v>
      </c>
      <c r="F129" s="139">
        <v>0</v>
      </c>
      <c r="G129" s="139">
        <v>0</v>
      </c>
      <c r="H129" s="139">
        <v>0</v>
      </c>
      <c r="I129" s="139">
        <v>0</v>
      </c>
      <c r="J129" s="139">
        <v>0</v>
      </c>
      <c r="K129" s="139">
        <v>0</v>
      </c>
      <c r="L129" s="139">
        <v>0</v>
      </c>
      <c r="M129" s="139">
        <v>0</v>
      </c>
      <c r="N129" s="139">
        <v>0</v>
      </c>
      <c r="O129" s="139">
        <v>0</v>
      </c>
      <c r="P129" s="139">
        <v>0</v>
      </c>
      <c r="Q129" s="139">
        <v>0</v>
      </c>
      <c r="R129" s="139">
        <v>0</v>
      </c>
      <c r="S129" s="139">
        <v>0</v>
      </c>
      <c r="T129" s="139">
        <v>0</v>
      </c>
      <c r="U129" s="139">
        <v>0</v>
      </c>
      <c r="V129" s="139">
        <v>0</v>
      </c>
    </row>
    <row r="130" spans="1:22" s="113" customFormat="1" x14ac:dyDescent="0.3">
      <c r="A130" s="116" t="s">
        <v>152</v>
      </c>
      <c r="B130" s="116" t="s">
        <v>154</v>
      </c>
      <c r="C130" s="116" t="s">
        <v>161</v>
      </c>
      <c r="D130" s="139">
        <v>0</v>
      </c>
      <c r="E130" s="139">
        <v>0</v>
      </c>
      <c r="F130" s="139">
        <v>0</v>
      </c>
      <c r="G130" s="139">
        <v>0</v>
      </c>
      <c r="H130" s="139">
        <v>0</v>
      </c>
      <c r="I130" s="139">
        <v>0</v>
      </c>
      <c r="J130" s="139">
        <v>0</v>
      </c>
      <c r="K130" s="139">
        <v>0</v>
      </c>
      <c r="L130" s="139">
        <v>0</v>
      </c>
      <c r="M130" s="139">
        <v>0</v>
      </c>
      <c r="N130" s="139">
        <v>0</v>
      </c>
      <c r="O130" s="139">
        <v>0</v>
      </c>
      <c r="P130" s="139">
        <v>0</v>
      </c>
      <c r="Q130" s="139">
        <v>0</v>
      </c>
      <c r="R130" s="139">
        <v>0</v>
      </c>
      <c r="S130" s="139">
        <v>0</v>
      </c>
      <c r="T130" s="139">
        <v>0</v>
      </c>
      <c r="U130" s="139">
        <v>0</v>
      </c>
      <c r="V130" s="139">
        <v>0</v>
      </c>
    </row>
    <row r="131" spans="1:22" s="113" customFormat="1" x14ac:dyDescent="0.3">
      <c r="A131" s="116" t="s">
        <v>152</v>
      </c>
      <c r="B131" s="116" t="s">
        <v>154</v>
      </c>
      <c r="C131" s="116" t="s">
        <v>162</v>
      </c>
      <c r="D131" s="139">
        <v>5771.0039999999999</v>
      </c>
      <c r="E131" s="139">
        <v>5771.0039999999999</v>
      </c>
      <c r="F131" s="139">
        <v>5771.0039999999999</v>
      </c>
      <c r="G131" s="139">
        <v>5771.0039999999999</v>
      </c>
      <c r="H131" s="139">
        <v>5771.0039999999999</v>
      </c>
      <c r="I131" s="139">
        <v>5771.0039999999999</v>
      </c>
      <c r="J131" s="139">
        <v>5771.0039999999999</v>
      </c>
      <c r="K131" s="139">
        <v>5771.0039999999999</v>
      </c>
      <c r="L131" s="139">
        <v>5771.0039999999999</v>
      </c>
      <c r="M131" s="139">
        <v>5401.0059000000001</v>
      </c>
      <c r="N131" s="139">
        <v>5146.0083000000004</v>
      </c>
      <c r="O131" s="139">
        <v>5146.0083000000004</v>
      </c>
      <c r="P131" s="139">
        <v>5146.0083000000004</v>
      </c>
      <c r="Q131" s="139">
        <v>5146.0083000000004</v>
      </c>
      <c r="R131" s="139">
        <v>5146.0083000000004</v>
      </c>
      <c r="S131" s="139">
        <v>5146.0083000000004</v>
      </c>
      <c r="T131" s="139">
        <v>5146.0083000000004</v>
      </c>
      <c r="U131" s="139">
        <v>5146.0083000000004</v>
      </c>
      <c r="V131" s="139">
        <v>5146.0083000000004</v>
      </c>
    </row>
    <row r="132" spans="1:22" s="113" customFormat="1" x14ac:dyDescent="0.3">
      <c r="A132" s="115" t="s">
        <v>163</v>
      </c>
      <c r="B132" s="115" t="s">
        <v>163</v>
      </c>
      <c r="C132" s="115" t="s">
        <v>164</v>
      </c>
      <c r="D132" s="138">
        <v>960</v>
      </c>
      <c r="E132" s="138">
        <v>960</v>
      </c>
      <c r="F132" s="138">
        <v>960</v>
      </c>
      <c r="G132" s="138">
        <v>960</v>
      </c>
      <c r="H132" s="138">
        <v>960</v>
      </c>
      <c r="I132" s="138">
        <v>960</v>
      </c>
      <c r="J132" s="138">
        <v>960</v>
      </c>
      <c r="K132" s="138">
        <v>960</v>
      </c>
      <c r="L132" s="138">
        <v>960</v>
      </c>
      <c r="M132" s="138">
        <v>960</v>
      </c>
      <c r="N132" s="138">
        <v>960</v>
      </c>
      <c r="O132" s="138">
        <v>960</v>
      </c>
      <c r="P132" s="138">
        <v>960</v>
      </c>
      <c r="Q132" s="138">
        <v>960</v>
      </c>
      <c r="R132" s="138">
        <v>960</v>
      </c>
      <c r="S132" s="138">
        <v>960</v>
      </c>
      <c r="T132" s="138">
        <v>960</v>
      </c>
      <c r="U132" s="138">
        <v>960</v>
      </c>
      <c r="V132" s="138">
        <v>960</v>
      </c>
    </row>
    <row r="133" spans="1:22" s="113" customFormat="1" x14ac:dyDescent="0.3">
      <c r="A133" s="116" t="s">
        <v>152</v>
      </c>
      <c r="B133" s="116" t="s">
        <v>164</v>
      </c>
      <c r="C133" s="116" t="s">
        <v>165</v>
      </c>
      <c r="D133" s="139">
        <v>0</v>
      </c>
      <c r="E133" s="139">
        <v>0</v>
      </c>
      <c r="F133" s="139">
        <v>0</v>
      </c>
      <c r="G133" s="139">
        <v>0</v>
      </c>
      <c r="H133" s="139">
        <v>0</v>
      </c>
      <c r="I133" s="139">
        <v>0</v>
      </c>
      <c r="J133" s="139">
        <v>0</v>
      </c>
      <c r="K133" s="139">
        <v>0</v>
      </c>
      <c r="L133" s="139">
        <v>0</v>
      </c>
      <c r="M133" s="139">
        <v>0</v>
      </c>
      <c r="N133" s="139">
        <v>0</v>
      </c>
      <c r="O133" s="139">
        <v>0</v>
      </c>
      <c r="P133" s="139">
        <v>0</v>
      </c>
      <c r="Q133" s="139">
        <v>0</v>
      </c>
      <c r="R133" s="139">
        <v>0</v>
      </c>
      <c r="S133" s="139">
        <v>0</v>
      </c>
      <c r="T133" s="139">
        <v>0</v>
      </c>
      <c r="U133" s="139">
        <v>0</v>
      </c>
      <c r="V133" s="139">
        <v>0</v>
      </c>
    </row>
    <row r="134" spans="1:22" s="113" customFormat="1" x14ac:dyDescent="0.3">
      <c r="A134" s="116" t="s">
        <v>152</v>
      </c>
      <c r="B134" s="116" t="s">
        <v>164</v>
      </c>
      <c r="C134" s="116" t="s">
        <v>166</v>
      </c>
      <c r="D134" s="139">
        <v>0</v>
      </c>
      <c r="E134" s="139">
        <v>0</v>
      </c>
      <c r="F134" s="139">
        <v>0</v>
      </c>
      <c r="G134" s="139">
        <v>0</v>
      </c>
      <c r="H134" s="139">
        <v>0</v>
      </c>
      <c r="I134" s="139">
        <v>0</v>
      </c>
      <c r="J134" s="139">
        <v>0</v>
      </c>
      <c r="K134" s="139">
        <v>0</v>
      </c>
      <c r="L134" s="139">
        <v>0</v>
      </c>
      <c r="M134" s="139">
        <v>0</v>
      </c>
      <c r="N134" s="139">
        <v>0</v>
      </c>
      <c r="O134" s="139">
        <v>0</v>
      </c>
      <c r="P134" s="139">
        <v>0</v>
      </c>
      <c r="Q134" s="139">
        <v>0</v>
      </c>
      <c r="R134" s="139">
        <v>0</v>
      </c>
      <c r="S134" s="139">
        <v>0</v>
      </c>
      <c r="T134" s="139">
        <v>0</v>
      </c>
      <c r="U134" s="139">
        <v>0</v>
      </c>
      <c r="V134" s="139">
        <v>0</v>
      </c>
    </row>
    <row r="135" spans="1:22" s="113" customFormat="1" x14ac:dyDescent="0.3">
      <c r="A135" s="116" t="s">
        <v>152</v>
      </c>
      <c r="B135" s="116" t="s">
        <v>164</v>
      </c>
      <c r="C135" s="116" t="s">
        <v>167</v>
      </c>
      <c r="D135" s="139">
        <v>0</v>
      </c>
      <c r="E135" s="139">
        <v>0</v>
      </c>
      <c r="F135" s="139">
        <v>0</v>
      </c>
      <c r="G135" s="139">
        <v>0</v>
      </c>
      <c r="H135" s="139">
        <v>0</v>
      </c>
      <c r="I135" s="139">
        <v>0</v>
      </c>
      <c r="J135" s="139">
        <v>0</v>
      </c>
      <c r="K135" s="139">
        <v>0</v>
      </c>
      <c r="L135" s="139">
        <v>0</v>
      </c>
      <c r="M135" s="139">
        <v>0</v>
      </c>
      <c r="N135" s="139">
        <v>0</v>
      </c>
      <c r="O135" s="139">
        <v>0</v>
      </c>
      <c r="P135" s="139">
        <v>0</v>
      </c>
      <c r="Q135" s="139">
        <v>0</v>
      </c>
      <c r="R135" s="139">
        <v>0</v>
      </c>
      <c r="S135" s="139">
        <v>0</v>
      </c>
      <c r="T135" s="139">
        <v>0</v>
      </c>
      <c r="U135" s="139">
        <v>0</v>
      </c>
      <c r="V135" s="139">
        <v>0</v>
      </c>
    </row>
    <row r="136" spans="1:22" s="113" customFormat="1" x14ac:dyDescent="0.3">
      <c r="A136" s="116" t="s">
        <v>152</v>
      </c>
      <c r="B136" s="116" t="s">
        <v>164</v>
      </c>
      <c r="C136" s="116" t="s">
        <v>168</v>
      </c>
      <c r="D136" s="139">
        <v>0</v>
      </c>
      <c r="E136" s="139">
        <v>0</v>
      </c>
      <c r="F136" s="139">
        <v>0</v>
      </c>
      <c r="G136" s="139">
        <v>0</v>
      </c>
      <c r="H136" s="139">
        <v>0</v>
      </c>
      <c r="I136" s="139">
        <v>0</v>
      </c>
      <c r="J136" s="139">
        <v>0</v>
      </c>
      <c r="K136" s="139">
        <v>0</v>
      </c>
      <c r="L136" s="139">
        <v>0</v>
      </c>
      <c r="M136" s="139">
        <v>0</v>
      </c>
      <c r="N136" s="139">
        <v>0</v>
      </c>
      <c r="O136" s="139">
        <v>0</v>
      </c>
      <c r="P136" s="139">
        <v>0</v>
      </c>
      <c r="Q136" s="139">
        <v>0</v>
      </c>
      <c r="R136" s="139">
        <v>0</v>
      </c>
      <c r="S136" s="139">
        <v>0</v>
      </c>
      <c r="T136" s="139">
        <v>0</v>
      </c>
      <c r="U136" s="139">
        <v>0</v>
      </c>
      <c r="V136" s="139">
        <v>0</v>
      </c>
    </row>
    <row r="137" spans="1:22" s="113" customFormat="1" x14ac:dyDescent="0.3">
      <c r="A137" s="116" t="s">
        <v>152</v>
      </c>
      <c r="B137" s="116" t="s">
        <v>164</v>
      </c>
      <c r="C137" s="116" t="s">
        <v>169</v>
      </c>
      <c r="D137" s="139">
        <v>0</v>
      </c>
      <c r="E137" s="139">
        <v>0</v>
      </c>
      <c r="F137" s="139">
        <v>0</v>
      </c>
      <c r="G137" s="139">
        <v>0</v>
      </c>
      <c r="H137" s="139">
        <v>0</v>
      </c>
      <c r="I137" s="139">
        <v>0</v>
      </c>
      <c r="J137" s="139">
        <v>0</v>
      </c>
      <c r="K137" s="139">
        <v>0</v>
      </c>
      <c r="L137" s="139">
        <v>0</v>
      </c>
      <c r="M137" s="139">
        <v>0</v>
      </c>
      <c r="N137" s="139">
        <v>0</v>
      </c>
      <c r="O137" s="139">
        <v>0</v>
      </c>
      <c r="P137" s="139">
        <v>0</v>
      </c>
      <c r="Q137" s="139">
        <v>0</v>
      </c>
      <c r="R137" s="139">
        <v>0</v>
      </c>
      <c r="S137" s="139">
        <v>0</v>
      </c>
      <c r="T137" s="139">
        <v>0</v>
      </c>
      <c r="U137" s="139">
        <v>0</v>
      </c>
      <c r="V137" s="139">
        <v>0</v>
      </c>
    </row>
    <row r="138" spans="1:22" s="113" customFormat="1" x14ac:dyDescent="0.3">
      <c r="A138" s="116" t="s">
        <v>152</v>
      </c>
      <c r="B138" s="116" t="s">
        <v>164</v>
      </c>
      <c r="C138" s="116" t="s">
        <v>170</v>
      </c>
      <c r="D138" s="139">
        <v>960</v>
      </c>
      <c r="E138" s="139">
        <v>960</v>
      </c>
      <c r="F138" s="139">
        <v>960</v>
      </c>
      <c r="G138" s="139">
        <v>960</v>
      </c>
      <c r="H138" s="139">
        <v>960</v>
      </c>
      <c r="I138" s="139">
        <v>960</v>
      </c>
      <c r="J138" s="139">
        <v>960</v>
      </c>
      <c r="K138" s="139">
        <v>960</v>
      </c>
      <c r="L138" s="139">
        <v>960</v>
      </c>
      <c r="M138" s="139">
        <v>960</v>
      </c>
      <c r="N138" s="139">
        <v>960</v>
      </c>
      <c r="O138" s="139">
        <v>960</v>
      </c>
      <c r="P138" s="139">
        <v>960</v>
      </c>
      <c r="Q138" s="139">
        <v>960</v>
      </c>
      <c r="R138" s="139">
        <v>960</v>
      </c>
      <c r="S138" s="139">
        <v>960</v>
      </c>
      <c r="T138" s="139">
        <v>960</v>
      </c>
      <c r="U138" s="139">
        <v>960</v>
      </c>
      <c r="V138" s="139">
        <v>960</v>
      </c>
    </row>
    <row r="139" spans="1:22" s="113" customFormat="1" x14ac:dyDescent="0.3">
      <c r="A139" s="116" t="s">
        <v>152</v>
      </c>
      <c r="B139" s="116" t="s">
        <v>164</v>
      </c>
      <c r="C139" s="116" t="s">
        <v>171</v>
      </c>
      <c r="D139" s="139">
        <v>0</v>
      </c>
      <c r="E139" s="139">
        <v>0</v>
      </c>
      <c r="F139" s="139">
        <v>0</v>
      </c>
      <c r="G139" s="139">
        <v>0</v>
      </c>
      <c r="H139" s="139">
        <v>0</v>
      </c>
      <c r="I139" s="139">
        <v>0</v>
      </c>
      <c r="J139" s="139">
        <v>0</v>
      </c>
      <c r="K139" s="139">
        <v>0</v>
      </c>
      <c r="L139" s="139">
        <v>0</v>
      </c>
      <c r="M139" s="139">
        <v>0</v>
      </c>
      <c r="N139" s="139">
        <v>0</v>
      </c>
      <c r="O139" s="139">
        <v>0</v>
      </c>
      <c r="P139" s="139">
        <v>0</v>
      </c>
      <c r="Q139" s="139">
        <v>0</v>
      </c>
      <c r="R139" s="139">
        <v>0</v>
      </c>
      <c r="S139" s="139">
        <v>0</v>
      </c>
      <c r="T139" s="139">
        <v>0</v>
      </c>
      <c r="U139" s="139">
        <v>0</v>
      </c>
      <c r="V139" s="139">
        <v>0</v>
      </c>
    </row>
    <row r="140" spans="1:22" s="113" customFormat="1" x14ac:dyDescent="0.3">
      <c r="A140" s="116" t="s">
        <v>152</v>
      </c>
      <c r="B140" s="116" t="s">
        <v>164</v>
      </c>
      <c r="C140" s="116" t="s">
        <v>172</v>
      </c>
      <c r="D140" s="139">
        <v>0</v>
      </c>
      <c r="E140" s="139">
        <v>0</v>
      </c>
      <c r="F140" s="139">
        <v>0</v>
      </c>
      <c r="G140" s="139">
        <v>0</v>
      </c>
      <c r="H140" s="139">
        <v>0</v>
      </c>
      <c r="I140" s="139">
        <v>0</v>
      </c>
      <c r="J140" s="139">
        <v>0</v>
      </c>
      <c r="K140" s="139">
        <v>0</v>
      </c>
      <c r="L140" s="139">
        <v>0</v>
      </c>
      <c r="M140" s="139">
        <v>0</v>
      </c>
      <c r="N140" s="139">
        <v>0</v>
      </c>
      <c r="O140" s="139">
        <v>0</v>
      </c>
      <c r="P140" s="139">
        <v>0</v>
      </c>
      <c r="Q140" s="139">
        <v>0</v>
      </c>
      <c r="R140" s="139">
        <v>0</v>
      </c>
      <c r="S140" s="139">
        <v>0</v>
      </c>
      <c r="T140" s="139">
        <v>0</v>
      </c>
      <c r="U140" s="139">
        <v>0</v>
      </c>
      <c r="V140" s="139">
        <v>0</v>
      </c>
    </row>
    <row r="141" spans="1:22" s="113" customFormat="1" x14ac:dyDescent="0.3">
      <c r="A141" s="115" t="s">
        <v>173</v>
      </c>
      <c r="B141" s="115" t="s">
        <v>173</v>
      </c>
      <c r="C141" s="115" t="s">
        <v>174</v>
      </c>
      <c r="D141" s="138">
        <v>4762.9029342699996</v>
      </c>
      <c r="E141" s="138">
        <v>4762.9029342699996</v>
      </c>
      <c r="F141" s="138">
        <v>4762.9029342699996</v>
      </c>
      <c r="G141" s="138">
        <v>4861.9029342699996</v>
      </c>
      <c r="H141" s="138">
        <v>5201.3529342700003</v>
      </c>
      <c r="I141" s="138">
        <v>5201.3529342700003</v>
      </c>
      <c r="J141" s="138">
        <v>5300.3529342700003</v>
      </c>
      <c r="K141" s="138">
        <v>5597.3529342700003</v>
      </c>
      <c r="L141" s="138">
        <v>5597.3529342700003</v>
      </c>
      <c r="M141" s="138">
        <v>5597.3529342700003</v>
      </c>
      <c r="N141" s="138">
        <v>5597.3529342700003</v>
      </c>
      <c r="O141" s="138">
        <v>5597.3529342700003</v>
      </c>
      <c r="P141" s="138">
        <v>5597.3529342700003</v>
      </c>
      <c r="Q141" s="138">
        <v>5597.3529342700003</v>
      </c>
      <c r="R141" s="138">
        <v>5597.3529342700003</v>
      </c>
      <c r="S141" s="138">
        <v>5597.3529342700003</v>
      </c>
      <c r="T141" s="138">
        <v>5597.3529342700003</v>
      </c>
      <c r="U141" s="138">
        <v>5597.3529342700003</v>
      </c>
      <c r="V141" s="138">
        <v>5597.3529342700003</v>
      </c>
    </row>
    <row r="142" spans="1:22" s="113" customFormat="1" x14ac:dyDescent="0.3">
      <c r="A142" s="116" t="s">
        <v>152</v>
      </c>
      <c r="B142" s="116" t="s">
        <v>174</v>
      </c>
      <c r="C142" s="116" t="s">
        <v>175</v>
      </c>
      <c r="D142" s="139">
        <v>820</v>
      </c>
      <c r="E142" s="139">
        <v>820</v>
      </c>
      <c r="F142" s="139">
        <v>820</v>
      </c>
      <c r="G142" s="139">
        <v>820</v>
      </c>
      <c r="H142" s="139">
        <v>907.45</v>
      </c>
      <c r="I142" s="139">
        <v>907.45</v>
      </c>
      <c r="J142" s="139">
        <v>907.45</v>
      </c>
      <c r="K142" s="139">
        <v>907.45</v>
      </c>
      <c r="L142" s="139">
        <v>907.45</v>
      </c>
      <c r="M142" s="139">
        <v>907.45</v>
      </c>
      <c r="N142" s="139">
        <v>907.45</v>
      </c>
      <c r="O142" s="139">
        <v>907.45</v>
      </c>
      <c r="P142" s="139">
        <v>907.45</v>
      </c>
      <c r="Q142" s="139">
        <v>907.45</v>
      </c>
      <c r="R142" s="139">
        <v>907.45</v>
      </c>
      <c r="S142" s="139">
        <v>907.45</v>
      </c>
      <c r="T142" s="139">
        <v>907.45</v>
      </c>
      <c r="U142" s="139">
        <v>907.45</v>
      </c>
      <c r="V142" s="139">
        <v>907.45</v>
      </c>
    </row>
    <row r="143" spans="1:22" s="113" customFormat="1" x14ac:dyDescent="0.3">
      <c r="A143" s="116" t="s">
        <v>152</v>
      </c>
      <c r="B143" s="116" t="s">
        <v>174</v>
      </c>
      <c r="C143" s="116" t="s">
        <v>176</v>
      </c>
      <c r="D143" s="139">
        <v>0</v>
      </c>
      <c r="E143" s="139">
        <v>0</v>
      </c>
      <c r="F143" s="139">
        <v>0</v>
      </c>
      <c r="G143" s="139">
        <v>0</v>
      </c>
      <c r="H143" s="139">
        <v>0</v>
      </c>
      <c r="I143" s="139">
        <v>0</v>
      </c>
      <c r="J143" s="139">
        <v>99</v>
      </c>
      <c r="K143" s="139">
        <v>396</v>
      </c>
      <c r="L143" s="139">
        <v>396</v>
      </c>
      <c r="M143" s="139">
        <v>396</v>
      </c>
      <c r="N143" s="139">
        <v>396</v>
      </c>
      <c r="O143" s="139">
        <v>396</v>
      </c>
      <c r="P143" s="139">
        <v>396</v>
      </c>
      <c r="Q143" s="139">
        <v>396</v>
      </c>
      <c r="R143" s="139">
        <v>396</v>
      </c>
      <c r="S143" s="139">
        <v>396</v>
      </c>
      <c r="T143" s="139">
        <v>396</v>
      </c>
      <c r="U143" s="139">
        <v>396</v>
      </c>
      <c r="V143" s="139">
        <v>396</v>
      </c>
    </row>
    <row r="144" spans="1:22" s="113" customFormat="1" x14ac:dyDescent="0.3">
      <c r="A144" s="116" t="s">
        <v>152</v>
      </c>
      <c r="B144" s="116" t="s">
        <v>174</v>
      </c>
      <c r="C144" s="116" t="s">
        <v>177</v>
      </c>
      <c r="D144" s="139">
        <v>1718.9029342699998</v>
      </c>
      <c r="E144" s="139">
        <v>1718.9029342699998</v>
      </c>
      <c r="F144" s="139">
        <v>1718.9029342699998</v>
      </c>
      <c r="G144" s="139">
        <v>1718.9029342699998</v>
      </c>
      <c r="H144" s="139">
        <v>1718.9029342699998</v>
      </c>
      <c r="I144" s="139">
        <v>1718.9029342699998</v>
      </c>
      <c r="J144" s="139">
        <v>1718.9029342699998</v>
      </c>
      <c r="K144" s="139">
        <v>1718.9029342699998</v>
      </c>
      <c r="L144" s="139">
        <v>1718.9029342699998</v>
      </c>
      <c r="M144" s="139">
        <v>1718.9029342699998</v>
      </c>
      <c r="N144" s="139">
        <v>1718.9029342699998</v>
      </c>
      <c r="O144" s="139">
        <v>1718.9029342699998</v>
      </c>
      <c r="P144" s="139">
        <v>1718.9029342699998</v>
      </c>
      <c r="Q144" s="139">
        <v>1718.9029342699998</v>
      </c>
      <c r="R144" s="139">
        <v>1718.9029342699998</v>
      </c>
      <c r="S144" s="139">
        <v>1718.9029342699998</v>
      </c>
      <c r="T144" s="139">
        <v>1718.9029342699998</v>
      </c>
      <c r="U144" s="139">
        <v>1718.9029342699998</v>
      </c>
      <c r="V144" s="139">
        <v>1718.9029342699998</v>
      </c>
    </row>
    <row r="145" spans="1:22" s="113" customFormat="1" x14ac:dyDescent="0.3">
      <c r="A145" s="116" t="s">
        <v>152</v>
      </c>
      <c r="B145" s="116" t="s">
        <v>174</v>
      </c>
      <c r="C145" s="116" t="s">
        <v>178</v>
      </c>
      <c r="D145" s="139">
        <v>0</v>
      </c>
      <c r="E145" s="139">
        <v>0</v>
      </c>
      <c r="F145" s="139">
        <v>0</v>
      </c>
      <c r="G145" s="139">
        <v>0</v>
      </c>
      <c r="H145" s="139">
        <v>0</v>
      </c>
      <c r="I145" s="139">
        <v>0</v>
      </c>
      <c r="J145" s="139">
        <v>0</v>
      </c>
      <c r="K145" s="139">
        <v>0</v>
      </c>
      <c r="L145" s="139">
        <v>0</v>
      </c>
      <c r="M145" s="139">
        <v>0</v>
      </c>
      <c r="N145" s="139">
        <v>0</v>
      </c>
      <c r="O145" s="139">
        <v>0</v>
      </c>
      <c r="P145" s="139">
        <v>0</v>
      </c>
      <c r="Q145" s="139">
        <v>0</v>
      </c>
      <c r="R145" s="139">
        <v>0</v>
      </c>
      <c r="S145" s="139">
        <v>0</v>
      </c>
      <c r="T145" s="139">
        <v>0</v>
      </c>
      <c r="U145" s="139">
        <v>0</v>
      </c>
      <c r="V145" s="139">
        <v>0</v>
      </c>
    </row>
    <row r="146" spans="1:22" s="113" customFormat="1" x14ac:dyDescent="0.3">
      <c r="A146" s="116" t="s">
        <v>152</v>
      </c>
      <c r="B146" s="116" t="s">
        <v>174</v>
      </c>
      <c r="C146" s="116" t="s">
        <v>179</v>
      </c>
      <c r="D146" s="139">
        <v>167</v>
      </c>
      <c r="E146" s="139">
        <v>167</v>
      </c>
      <c r="F146" s="139">
        <v>167</v>
      </c>
      <c r="G146" s="139">
        <v>167</v>
      </c>
      <c r="H146" s="139">
        <v>167</v>
      </c>
      <c r="I146" s="139">
        <v>167</v>
      </c>
      <c r="J146" s="139">
        <v>167</v>
      </c>
      <c r="K146" s="139">
        <v>167</v>
      </c>
      <c r="L146" s="139">
        <v>167</v>
      </c>
      <c r="M146" s="139">
        <v>167</v>
      </c>
      <c r="N146" s="139">
        <v>167</v>
      </c>
      <c r="O146" s="139">
        <v>167</v>
      </c>
      <c r="P146" s="139">
        <v>167</v>
      </c>
      <c r="Q146" s="139">
        <v>167</v>
      </c>
      <c r="R146" s="139">
        <v>167</v>
      </c>
      <c r="S146" s="139">
        <v>167</v>
      </c>
      <c r="T146" s="139">
        <v>167</v>
      </c>
      <c r="U146" s="139">
        <v>167</v>
      </c>
      <c r="V146" s="139">
        <v>167</v>
      </c>
    </row>
    <row r="147" spans="1:22" s="113" customFormat="1" x14ac:dyDescent="0.3">
      <c r="A147" s="116" t="s">
        <v>152</v>
      </c>
      <c r="B147" s="116" t="s">
        <v>174</v>
      </c>
      <c r="C147" s="116" t="s">
        <v>180</v>
      </c>
      <c r="D147" s="139">
        <v>0</v>
      </c>
      <c r="E147" s="139">
        <v>0</v>
      </c>
      <c r="F147" s="139">
        <v>0</v>
      </c>
      <c r="G147" s="139">
        <v>0</v>
      </c>
      <c r="H147" s="139">
        <v>0</v>
      </c>
      <c r="I147" s="139">
        <v>0</v>
      </c>
      <c r="J147" s="139">
        <v>0</v>
      </c>
      <c r="K147" s="139">
        <v>0</v>
      </c>
      <c r="L147" s="139">
        <v>0</v>
      </c>
      <c r="M147" s="139">
        <v>0</v>
      </c>
      <c r="N147" s="139">
        <v>0</v>
      </c>
      <c r="O147" s="139">
        <v>0</v>
      </c>
      <c r="P147" s="139">
        <v>0</v>
      </c>
      <c r="Q147" s="139">
        <v>0</v>
      </c>
      <c r="R147" s="139">
        <v>0</v>
      </c>
      <c r="S147" s="139">
        <v>0</v>
      </c>
      <c r="T147" s="139">
        <v>0</v>
      </c>
      <c r="U147" s="139">
        <v>0</v>
      </c>
      <c r="V147" s="139">
        <v>0</v>
      </c>
    </row>
    <row r="148" spans="1:22" s="113" customFormat="1" x14ac:dyDescent="0.3">
      <c r="A148" s="116" t="s">
        <v>152</v>
      </c>
      <c r="B148" s="116" t="s">
        <v>174</v>
      </c>
      <c r="C148" s="116" t="s">
        <v>181</v>
      </c>
      <c r="D148" s="139">
        <v>0</v>
      </c>
      <c r="E148" s="139">
        <v>0</v>
      </c>
      <c r="F148" s="139">
        <v>0</v>
      </c>
      <c r="G148" s="139">
        <v>0</v>
      </c>
      <c r="H148" s="139">
        <v>0</v>
      </c>
      <c r="I148" s="139">
        <v>0</v>
      </c>
      <c r="J148" s="139">
        <v>0</v>
      </c>
      <c r="K148" s="139">
        <v>0</v>
      </c>
      <c r="L148" s="139">
        <v>0</v>
      </c>
      <c r="M148" s="139">
        <v>0</v>
      </c>
      <c r="N148" s="139">
        <v>0</v>
      </c>
      <c r="O148" s="139">
        <v>0</v>
      </c>
      <c r="P148" s="139">
        <v>0</v>
      </c>
      <c r="Q148" s="139">
        <v>0</v>
      </c>
      <c r="R148" s="139">
        <v>0</v>
      </c>
      <c r="S148" s="139">
        <v>0</v>
      </c>
      <c r="T148" s="139">
        <v>0</v>
      </c>
      <c r="U148" s="139">
        <v>0</v>
      </c>
      <c r="V148" s="139">
        <v>0</v>
      </c>
    </row>
    <row r="149" spans="1:22" s="113" customFormat="1" x14ac:dyDescent="0.3">
      <c r="A149" s="116" t="s">
        <v>152</v>
      </c>
      <c r="B149" s="116" t="s">
        <v>174</v>
      </c>
      <c r="C149" s="116" t="s">
        <v>182</v>
      </c>
      <c r="D149" s="139">
        <v>0</v>
      </c>
      <c r="E149" s="139">
        <v>0</v>
      </c>
      <c r="F149" s="139">
        <v>0</v>
      </c>
      <c r="G149" s="139">
        <v>0</v>
      </c>
      <c r="H149" s="139">
        <v>0</v>
      </c>
      <c r="I149" s="139">
        <v>0</v>
      </c>
      <c r="J149" s="139">
        <v>0</v>
      </c>
      <c r="K149" s="139">
        <v>0</v>
      </c>
      <c r="L149" s="139">
        <v>0</v>
      </c>
      <c r="M149" s="139">
        <v>0</v>
      </c>
      <c r="N149" s="139">
        <v>0</v>
      </c>
      <c r="O149" s="139">
        <v>0</v>
      </c>
      <c r="P149" s="139">
        <v>0</v>
      </c>
      <c r="Q149" s="139">
        <v>0</v>
      </c>
      <c r="R149" s="139">
        <v>0</v>
      </c>
      <c r="S149" s="139">
        <v>0</v>
      </c>
      <c r="T149" s="139">
        <v>0</v>
      </c>
      <c r="U149" s="139">
        <v>0</v>
      </c>
      <c r="V149" s="139">
        <v>0</v>
      </c>
    </row>
    <row r="150" spans="1:22" s="113" customFormat="1" x14ac:dyDescent="0.3">
      <c r="A150" s="116" t="s">
        <v>152</v>
      </c>
      <c r="B150" s="116" t="s">
        <v>174</v>
      </c>
      <c r="C150" s="116" t="s">
        <v>183</v>
      </c>
      <c r="D150" s="139">
        <v>0</v>
      </c>
      <c r="E150" s="139">
        <v>0</v>
      </c>
      <c r="F150" s="139">
        <v>0</v>
      </c>
      <c r="G150" s="139">
        <v>0</v>
      </c>
      <c r="H150" s="139">
        <v>0</v>
      </c>
      <c r="I150" s="139">
        <v>0</v>
      </c>
      <c r="J150" s="139">
        <v>0</v>
      </c>
      <c r="K150" s="139">
        <v>0</v>
      </c>
      <c r="L150" s="139">
        <v>0</v>
      </c>
      <c r="M150" s="139">
        <v>0</v>
      </c>
      <c r="N150" s="139">
        <v>0</v>
      </c>
      <c r="O150" s="139">
        <v>0</v>
      </c>
      <c r="P150" s="139">
        <v>0</v>
      </c>
      <c r="Q150" s="139">
        <v>0</v>
      </c>
      <c r="R150" s="139">
        <v>0</v>
      </c>
      <c r="S150" s="139">
        <v>0</v>
      </c>
      <c r="T150" s="139">
        <v>0</v>
      </c>
      <c r="U150" s="139">
        <v>0</v>
      </c>
      <c r="V150" s="139">
        <v>0</v>
      </c>
    </row>
    <row r="151" spans="1:22" s="113" customFormat="1" x14ac:dyDescent="0.3">
      <c r="A151" s="116" t="s">
        <v>152</v>
      </c>
      <c r="B151" s="116" t="s">
        <v>174</v>
      </c>
      <c r="C151" s="116" t="s">
        <v>184</v>
      </c>
      <c r="D151" s="139">
        <v>32</v>
      </c>
      <c r="E151" s="139">
        <v>32</v>
      </c>
      <c r="F151" s="139">
        <v>32</v>
      </c>
      <c r="G151" s="139">
        <v>32</v>
      </c>
      <c r="H151" s="139">
        <v>32</v>
      </c>
      <c r="I151" s="139">
        <v>32</v>
      </c>
      <c r="J151" s="139">
        <v>32</v>
      </c>
      <c r="K151" s="139">
        <v>32</v>
      </c>
      <c r="L151" s="139">
        <v>32</v>
      </c>
      <c r="M151" s="139">
        <v>32</v>
      </c>
      <c r="N151" s="139">
        <v>32</v>
      </c>
      <c r="O151" s="139">
        <v>32</v>
      </c>
      <c r="P151" s="139">
        <v>32</v>
      </c>
      <c r="Q151" s="139">
        <v>32</v>
      </c>
      <c r="R151" s="139">
        <v>32</v>
      </c>
      <c r="S151" s="139">
        <v>32</v>
      </c>
      <c r="T151" s="139">
        <v>32</v>
      </c>
      <c r="U151" s="139">
        <v>32</v>
      </c>
      <c r="V151" s="139">
        <v>32</v>
      </c>
    </row>
    <row r="152" spans="1:22" s="113" customFormat="1" x14ac:dyDescent="0.3">
      <c r="A152" s="116" t="s">
        <v>152</v>
      </c>
      <c r="B152" s="116" t="s">
        <v>174</v>
      </c>
      <c r="C152" s="116" t="s">
        <v>185</v>
      </c>
      <c r="D152" s="139">
        <v>0</v>
      </c>
      <c r="E152" s="139">
        <v>0</v>
      </c>
      <c r="F152" s="139">
        <v>0</v>
      </c>
      <c r="G152" s="139">
        <v>0</v>
      </c>
      <c r="H152" s="139">
        <v>0</v>
      </c>
      <c r="I152" s="139">
        <v>0</v>
      </c>
      <c r="J152" s="139">
        <v>0</v>
      </c>
      <c r="K152" s="139">
        <v>0</v>
      </c>
      <c r="L152" s="139">
        <v>0</v>
      </c>
      <c r="M152" s="139">
        <v>0</v>
      </c>
      <c r="N152" s="139">
        <v>0</v>
      </c>
      <c r="O152" s="139">
        <v>0</v>
      </c>
      <c r="P152" s="139">
        <v>0</v>
      </c>
      <c r="Q152" s="139">
        <v>0</v>
      </c>
      <c r="R152" s="139">
        <v>0</v>
      </c>
      <c r="S152" s="139">
        <v>0</v>
      </c>
      <c r="T152" s="139">
        <v>0</v>
      </c>
      <c r="U152" s="139">
        <v>0</v>
      </c>
      <c r="V152" s="139">
        <v>0</v>
      </c>
    </row>
    <row r="153" spans="1:22" s="113" customFormat="1" x14ac:dyDescent="0.3">
      <c r="A153" s="116" t="s">
        <v>152</v>
      </c>
      <c r="B153" s="116" t="s">
        <v>174</v>
      </c>
      <c r="C153" s="116" t="s">
        <v>186</v>
      </c>
      <c r="D153" s="139">
        <v>0</v>
      </c>
      <c r="E153" s="139">
        <v>0</v>
      </c>
      <c r="F153" s="139">
        <v>0</v>
      </c>
      <c r="G153" s="139">
        <v>0</v>
      </c>
      <c r="H153" s="139">
        <v>0</v>
      </c>
      <c r="I153" s="139">
        <v>0</v>
      </c>
      <c r="J153" s="139">
        <v>0</v>
      </c>
      <c r="K153" s="139">
        <v>0</v>
      </c>
      <c r="L153" s="139">
        <v>0</v>
      </c>
      <c r="M153" s="139">
        <v>0</v>
      </c>
      <c r="N153" s="139">
        <v>0</v>
      </c>
      <c r="O153" s="139">
        <v>0</v>
      </c>
      <c r="P153" s="139">
        <v>0</v>
      </c>
      <c r="Q153" s="139">
        <v>0</v>
      </c>
      <c r="R153" s="139">
        <v>0</v>
      </c>
      <c r="S153" s="139">
        <v>0</v>
      </c>
      <c r="T153" s="139">
        <v>0</v>
      </c>
      <c r="U153" s="139">
        <v>0</v>
      </c>
      <c r="V153" s="139">
        <v>0</v>
      </c>
    </row>
    <row r="154" spans="1:22" s="113" customFormat="1" x14ac:dyDescent="0.3">
      <c r="A154" s="116" t="s">
        <v>152</v>
      </c>
      <c r="B154" s="116" t="s">
        <v>174</v>
      </c>
      <c r="C154" s="116" t="s">
        <v>187</v>
      </c>
      <c r="D154" s="139">
        <v>2025</v>
      </c>
      <c r="E154" s="139">
        <v>2025</v>
      </c>
      <c r="F154" s="139">
        <v>2025</v>
      </c>
      <c r="G154" s="139">
        <v>2124</v>
      </c>
      <c r="H154" s="139">
        <v>2376</v>
      </c>
      <c r="I154" s="139">
        <v>2376</v>
      </c>
      <c r="J154" s="139">
        <v>2376</v>
      </c>
      <c r="K154" s="139">
        <v>2376</v>
      </c>
      <c r="L154" s="139">
        <v>2376</v>
      </c>
      <c r="M154" s="139">
        <v>2376</v>
      </c>
      <c r="N154" s="139">
        <v>2376</v>
      </c>
      <c r="O154" s="139">
        <v>2376</v>
      </c>
      <c r="P154" s="139">
        <v>2376</v>
      </c>
      <c r="Q154" s="139">
        <v>2376</v>
      </c>
      <c r="R154" s="139">
        <v>2376</v>
      </c>
      <c r="S154" s="139">
        <v>2376</v>
      </c>
      <c r="T154" s="139">
        <v>2376</v>
      </c>
      <c r="U154" s="139">
        <v>2376</v>
      </c>
      <c r="V154" s="139">
        <v>2376</v>
      </c>
    </row>
    <row r="155" spans="1:22" s="113" customFormat="1" x14ac:dyDescent="0.3">
      <c r="A155" s="114" t="s">
        <v>188</v>
      </c>
      <c r="B155" s="114" t="s">
        <v>188</v>
      </c>
      <c r="C155" s="114" t="s">
        <v>189</v>
      </c>
      <c r="D155" s="137">
        <v>114454.79510858729</v>
      </c>
      <c r="E155" s="137">
        <v>118291.29510858729</v>
      </c>
      <c r="F155" s="137">
        <v>125401.49510868551</v>
      </c>
      <c r="G155" s="137">
        <v>125129.4701083355</v>
      </c>
      <c r="H155" s="137">
        <v>124559.91816850916</v>
      </c>
      <c r="I155" s="137">
        <v>126412.9439089232</v>
      </c>
      <c r="J155" s="137">
        <v>127407.19240364521</v>
      </c>
      <c r="K155" s="137">
        <v>127421.4940598954</v>
      </c>
      <c r="L155" s="137">
        <v>126573.1941489754</v>
      </c>
      <c r="M155" s="137">
        <v>124901.6939363157</v>
      </c>
      <c r="N155" s="137">
        <v>125276.69392547289</v>
      </c>
      <c r="O155" s="137">
        <v>130035.3707233202</v>
      </c>
      <c r="P155" s="137">
        <v>135423.11696911341</v>
      </c>
      <c r="Q155" s="137">
        <v>139349.25990217895</v>
      </c>
      <c r="R155" s="137">
        <v>142465.5074103268</v>
      </c>
      <c r="S155" s="137">
        <v>147695.80506705417</v>
      </c>
      <c r="T155" s="137">
        <v>152103.10506320506</v>
      </c>
      <c r="U155" s="137">
        <v>153440.60505733924</v>
      </c>
      <c r="V155" s="137">
        <v>154308.10505232555</v>
      </c>
    </row>
    <row r="156" spans="1:22" s="113" customFormat="1" x14ac:dyDescent="0.3">
      <c r="A156" s="115" t="s">
        <v>190</v>
      </c>
      <c r="B156" s="115" t="s">
        <v>190</v>
      </c>
      <c r="C156" s="115" t="s">
        <v>191</v>
      </c>
      <c r="D156" s="138">
        <v>15572</v>
      </c>
      <c r="E156" s="138">
        <v>16892</v>
      </c>
      <c r="F156" s="138">
        <v>17832</v>
      </c>
      <c r="G156" s="138">
        <v>18052</v>
      </c>
      <c r="H156" s="138">
        <v>18052</v>
      </c>
      <c r="I156" s="138">
        <v>18665.249999945001</v>
      </c>
      <c r="J156" s="138">
        <v>20193.083333223334</v>
      </c>
      <c r="K156" s="138">
        <v>20156.799999889998</v>
      </c>
      <c r="L156" s="138">
        <v>20022.999999130003</v>
      </c>
      <c r="M156" s="138">
        <v>20386.499998629999</v>
      </c>
      <c r="N156" s="138">
        <v>21064.99999837999</v>
      </c>
      <c r="O156" s="138">
        <v>22431.666665046647</v>
      </c>
      <c r="P156" s="138">
        <v>22834.999998379979</v>
      </c>
      <c r="Q156" s="138">
        <v>23378.74999838748</v>
      </c>
      <c r="R156" s="138">
        <v>23559.99999838998</v>
      </c>
      <c r="S156" s="138">
        <v>24759.999998368978</v>
      </c>
      <c r="T156" s="138">
        <v>25759.999998368978</v>
      </c>
      <c r="U156" s="138">
        <v>25759.999998368978</v>
      </c>
      <c r="V156" s="138">
        <v>25759.999998368978</v>
      </c>
    </row>
    <row r="157" spans="1:22" s="113" customFormat="1" x14ac:dyDescent="0.3">
      <c r="A157" s="116" t="s">
        <v>189</v>
      </c>
      <c r="B157" s="116" t="s">
        <v>191</v>
      </c>
      <c r="C157" s="116" t="s">
        <v>192</v>
      </c>
      <c r="D157" s="139">
        <v>396</v>
      </c>
      <c r="E157" s="139">
        <v>396</v>
      </c>
      <c r="F157" s="139">
        <v>396</v>
      </c>
      <c r="G157" s="139">
        <v>396</v>
      </c>
      <c r="H157" s="139">
        <v>396</v>
      </c>
      <c r="I157" s="139">
        <v>396</v>
      </c>
      <c r="J157" s="139">
        <v>396</v>
      </c>
      <c r="K157" s="139">
        <v>396</v>
      </c>
      <c r="L157" s="139">
        <v>396</v>
      </c>
      <c r="M157" s="139">
        <v>396</v>
      </c>
      <c r="N157" s="139">
        <v>396</v>
      </c>
      <c r="O157" s="139">
        <v>396</v>
      </c>
      <c r="P157" s="139">
        <v>396</v>
      </c>
      <c r="Q157" s="139">
        <v>396</v>
      </c>
      <c r="R157" s="139">
        <v>396</v>
      </c>
      <c r="S157" s="139">
        <v>396</v>
      </c>
      <c r="T157" s="139">
        <v>396</v>
      </c>
      <c r="U157" s="139">
        <v>396</v>
      </c>
      <c r="V157" s="139">
        <v>396</v>
      </c>
    </row>
    <row r="158" spans="1:22" s="113" customFormat="1" x14ac:dyDescent="0.3">
      <c r="A158" s="116" t="s">
        <v>189</v>
      </c>
      <c r="B158" s="116" t="s">
        <v>191</v>
      </c>
      <c r="C158" s="116" t="s">
        <v>193</v>
      </c>
      <c r="D158" s="139">
        <v>3856</v>
      </c>
      <c r="E158" s="139">
        <v>3856</v>
      </c>
      <c r="F158" s="139">
        <v>3856</v>
      </c>
      <c r="G158" s="139">
        <v>3856</v>
      </c>
      <c r="H158" s="139">
        <v>3856</v>
      </c>
      <c r="I158" s="139">
        <v>3919.25</v>
      </c>
      <c r="J158" s="139">
        <v>4897.0833333333339</v>
      </c>
      <c r="K158" s="139">
        <v>5292</v>
      </c>
      <c r="L158" s="139">
        <v>5292</v>
      </c>
      <c r="M158" s="139">
        <v>5630.4999997499999</v>
      </c>
      <c r="N158" s="139">
        <v>6308.9999994999898</v>
      </c>
      <c r="O158" s="139">
        <v>6648.9999994999798</v>
      </c>
      <c r="P158" s="139">
        <v>6648.9999994999798</v>
      </c>
      <c r="Q158" s="139">
        <v>7192.7499995074795</v>
      </c>
      <c r="R158" s="139">
        <v>7373.9999995099797</v>
      </c>
      <c r="S158" s="139">
        <v>7373.9999995099797</v>
      </c>
      <c r="T158" s="139">
        <v>7373.9999995099797</v>
      </c>
      <c r="U158" s="139">
        <v>7373.9999995099797</v>
      </c>
      <c r="V158" s="139">
        <v>7373.9999995099797</v>
      </c>
    </row>
    <row r="159" spans="1:22" s="113" customFormat="1" x14ac:dyDescent="0.3">
      <c r="A159" s="116" t="s">
        <v>189</v>
      </c>
      <c r="B159" s="116" t="s">
        <v>191</v>
      </c>
      <c r="C159" s="116" t="s">
        <v>194</v>
      </c>
      <c r="D159" s="139">
        <v>990</v>
      </c>
      <c r="E159" s="139">
        <v>990</v>
      </c>
      <c r="F159" s="139">
        <v>990</v>
      </c>
      <c r="G159" s="139">
        <v>990</v>
      </c>
      <c r="H159" s="139">
        <v>990</v>
      </c>
      <c r="I159" s="139">
        <v>990</v>
      </c>
      <c r="J159" s="139">
        <v>990</v>
      </c>
      <c r="K159" s="139">
        <v>990</v>
      </c>
      <c r="L159" s="139">
        <v>990</v>
      </c>
      <c r="M159" s="139">
        <v>990</v>
      </c>
      <c r="N159" s="139">
        <v>990</v>
      </c>
      <c r="O159" s="139">
        <v>990</v>
      </c>
      <c r="P159" s="139">
        <v>990</v>
      </c>
      <c r="Q159" s="139">
        <v>990</v>
      </c>
      <c r="R159" s="139">
        <v>990</v>
      </c>
      <c r="S159" s="139">
        <v>990</v>
      </c>
      <c r="T159" s="139">
        <v>990</v>
      </c>
      <c r="U159" s="139">
        <v>990</v>
      </c>
      <c r="V159" s="139">
        <v>990</v>
      </c>
    </row>
    <row r="160" spans="1:22" s="113" customFormat="1" x14ac:dyDescent="0.3">
      <c r="A160" s="116" t="s">
        <v>189</v>
      </c>
      <c r="B160" s="116" t="s">
        <v>191</v>
      </c>
      <c r="C160" s="116" t="s">
        <v>195</v>
      </c>
      <c r="D160" s="139">
        <v>0</v>
      </c>
      <c r="E160" s="139">
        <v>0</v>
      </c>
      <c r="F160" s="139">
        <v>0</v>
      </c>
      <c r="G160" s="139">
        <v>0</v>
      </c>
      <c r="H160" s="139">
        <v>0</v>
      </c>
      <c r="I160" s="139">
        <v>0</v>
      </c>
      <c r="J160" s="139">
        <v>0</v>
      </c>
      <c r="K160" s="139">
        <v>0</v>
      </c>
      <c r="L160" s="139">
        <v>0</v>
      </c>
      <c r="M160" s="139">
        <v>0</v>
      </c>
      <c r="N160" s="139">
        <v>0</v>
      </c>
      <c r="O160" s="139">
        <v>0</v>
      </c>
      <c r="P160" s="139">
        <v>0</v>
      </c>
      <c r="Q160" s="139">
        <v>0</v>
      </c>
      <c r="R160" s="139">
        <v>0</v>
      </c>
      <c r="S160" s="139">
        <v>0</v>
      </c>
      <c r="T160" s="139">
        <v>0</v>
      </c>
      <c r="U160" s="139">
        <v>0</v>
      </c>
      <c r="V160" s="139">
        <v>0</v>
      </c>
    </row>
    <row r="161" spans="1:22" s="113" customFormat="1" x14ac:dyDescent="0.3">
      <c r="A161" s="116" t="s">
        <v>189</v>
      </c>
      <c r="B161" s="116" t="s">
        <v>191</v>
      </c>
      <c r="C161" s="116" t="s">
        <v>196</v>
      </c>
      <c r="D161" s="139">
        <v>0</v>
      </c>
      <c r="E161" s="139">
        <v>0</v>
      </c>
      <c r="F161" s="139">
        <v>0</v>
      </c>
      <c r="G161" s="139">
        <v>0</v>
      </c>
      <c r="H161" s="139">
        <v>0</v>
      </c>
      <c r="I161" s="139">
        <v>0</v>
      </c>
      <c r="J161" s="139">
        <v>0</v>
      </c>
      <c r="K161" s="139">
        <v>0</v>
      </c>
      <c r="L161" s="139">
        <v>0</v>
      </c>
      <c r="M161" s="139">
        <v>0</v>
      </c>
      <c r="N161" s="139">
        <v>0</v>
      </c>
      <c r="O161" s="139">
        <v>0</v>
      </c>
      <c r="P161" s="139">
        <v>0</v>
      </c>
      <c r="Q161" s="139">
        <v>0</v>
      </c>
      <c r="R161" s="139">
        <v>0</v>
      </c>
      <c r="S161" s="139">
        <v>0</v>
      </c>
      <c r="T161" s="139">
        <v>0</v>
      </c>
      <c r="U161" s="139">
        <v>0</v>
      </c>
      <c r="V161" s="139">
        <v>0</v>
      </c>
    </row>
    <row r="162" spans="1:22" s="113" customFormat="1" x14ac:dyDescent="0.3">
      <c r="A162" s="116" t="s">
        <v>189</v>
      </c>
      <c r="B162" s="116" t="s">
        <v>191</v>
      </c>
      <c r="C162" s="116" t="s">
        <v>197</v>
      </c>
      <c r="D162" s="139">
        <v>740</v>
      </c>
      <c r="E162" s="139">
        <v>740</v>
      </c>
      <c r="F162" s="139">
        <v>740</v>
      </c>
      <c r="G162" s="139">
        <v>740</v>
      </c>
      <c r="H162" s="139">
        <v>740</v>
      </c>
      <c r="I162" s="139">
        <v>740</v>
      </c>
      <c r="J162" s="139">
        <v>740</v>
      </c>
      <c r="K162" s="139">
        <v>308.8</v>
      </c>
      <c r="L162" s="139">
        <v>0</v>
      </c>
      <c r="M162" s="139">
        <v>0</v>
      </c>
      <c r="N162" s="139">
        <v>0</v>
      </c>
      <c r="O162" s="139">
        <v>0</v>
      </c>
      <c r="P162" s="139">
        <v>0</v>
      </c>
      <c r="Q162" s="139">
        <v>0</v>
      </c>
      <c r="R162" s="139">
        <v>0</v>
      </c>
      <c r="S162" s="139">
        <v>0</v>
      </c>
      <c r="T162" s="139">
        <v>0</v>
      </c>
      <c r="U162" s="139">
        <v>0</v>
      </c>
      <c r="V162" s="139">
        <v>0</v>
      </c>
    </row>
    <row r="163" spans="1:22" s="113" customFormat="1" x14ac:dyDescent="0.3">
      <c r="A163" s="116" t="s">
        <v>189</v>
      </c>
      <c r="B163" s="116" t="s">
        <v>191</v>
      </c>
      <c r="C163" s="116" t="s">
        <v>198</v>
      </c>
      <c r="D163" s="139">
        <v>0</v>
      </c>
      <c r="E163" s="139">
        <v>0</v>
      </c>
      <c r="F163" s="139">
        <v>0</v>
      </c>
      <c r="G163" s="139">
        <v>0</v>
      </c>
      <c r="H163" s="139">
        <v>0</v>
      </c>
      <c r="I163" s="139">
        <v>0</v>
      </c>
      <c r="J163" s="139">
        <v>0</v>
      </c>
      <c r="K163" s="139">
        <v>0</v>
      </c>
      <c r="L163" s="139">
        <v>0</v>
      </c>
      <c r="M163" s="139">
        <v>0</v>
      </c>
      <c r="N163" s="139">
        <v>0</v>
      </c>
      <c r="O163" s="139">
        <v>0</v>
      </c>
      <c r="P163" s="139">
        <v>0</v>
      </c>
      <c r="Q163" s="139">
        <v>0</v>
      </c>
      <c r="R163" s="139">
        <v>0</v>
      </c>
      <c r="S163" s="139">
        <v>0</v>
      </c>
      <c r="T163" s="139">
        <v>0</v>
      </c>
      <c r="U163" s="139">
        <v>0</v>
      </c>
      <c r="V163" s="139">
        <v>0</v>
      </c>
    </row>
    <row r="164" spans="1:22" s="113" customFormat="1" x14ac:dyDescent="0.3">
      <c r="A164" s="116" t="s">
        <v>189</v>
      </c>
      <c r="B164" s="116" t="s">
        <v>191</v>
      </c>
      <c r="C164" s="116" t="s">
        <v>199</v>
      </c>
      <c r="D164" s="139">
        <v>1815</v>
      </c>
      <c r="E164" s="139">
        <v>1815</v>
      </c>
      <c r="F164" s="139">
        <v>1815</v>
      </c>
      <c r="G164" s="139">
        <v>1815</v>
      </c>
      <c r="H164" s="139">
        <v>1815</v>
      </c>
      <c r="I164" s="139">
        <v>1815</v>
      </c>
      <c r="J164" s="139">
        <v>1815</v>
      </c>
      <c r="K164" s="139">
        <v>1815</v>
      </c>
      <c r="L164" s="139">
        <v>1815</v>
      </c>
      <c r="M164" s="139">
        <v>1815</v>
      </c>
      <c r="N164" s="139">
        <v>1815</v>
      </c>
      <c r="O164" s="139">
        <v>1925</v>
      </c>
      <c r="P164" s="139">
        <v>2145</v>
      </c>
      <c r="Q164" s="139">
        <v>2145</v>
      </c>
      <c r="R164" s="139">
        <v>2145</v>
      </c>
      <c r="S164" s="139">
        <v>2145</v>
      </c>
      <c r="T164" s="139">
        <v>2145</v>
      </c>
      <c r="U164" s="139">
        <v>2145</v>
      </c>
      <c r="V164" s="139">
        <v>2145</v>
      </c>
    </row>
    <row r="165" spans="1:22" s="113" customFormat="1" x14ac:dyDescent="0.3">
      <c r="A165" s="116" t="s">
        <v>189</v>
      </c>
      <c r="B165" s="116" t="s">
        <v>191</v>
      </c>
      <c r="C165" s="116" t="s">
        <v>200</v>
      </c>
      <c r="D165" s="139">
        <v>1980</v>
      </c>
      <c r="E165" s="139">
        <v>3300</v>
      </c>
      <c r="F165" s="139">
        <v>3800</v>
      </c>
      <c r="G165" s="139">
        <v>3800</v>
      </c>
      <c r="H165" s="139">
        <v>3800</v>
      </c>
      <c r="I165" s="139">
        <v>3800</v>
      </c>
      <c r="J165" s="139">
        <v>3800</v>
      </c>
      <c r="K165" s="139">
        <v>3800</v>
      </c>
      <c r="L165" s="139">
        <v>3800</v>
      </c>
      <c r="M165" s="139">
        <v>3800</v>
      </c>
      <c r="N165" s="139">
        <v>3800</v>
      </c>
      <c r="O165" s="139">
        <v>3800</v>
      </c>
      <c r="P165" s="139">
        <v>3800</v>
      </c>
      <c r="Q165" s="139">
        <v>3800</v>
      </c>
      <c r="R165" s="139">
        <v>3800</v>
      </c>
      <c r="S165" s="139">
        <v>4999.9999999789998</v>
      </c>
      <c r="T165" s="139">
        <v>4999.9999999789998</v>
      </c>
      <c r="U165" s="139">
        <v>4999.9999999789998</v>
      </c>
      <c r="V165" s="139">
        <v>4999.9999999789998</v>
      </c>
    </row>
    <row r="166" spans="1:22" s="113" customFormat="1" x14ac:dyDescent="0.3">
      <c r="A166" s="116" t="s">
        <v>189</v>
      </c>
      <c r="B166" s="116" t="s">
        <v>191</v>
      </c>
      <c r="C166" s="116" t="s">
        <v>201</v>
      </c>
      <c r="D166" s="139">
        <v>4227</v>
      </c>
      <c r="E166" s="139">
        <v>4227</v>
      </c>
      <c r="F166" s="139">
        <v>4227</v>
      </c>
      <c r="G166" s="139">
        <v>4227</v>
      </c>
      <c r="H166" s="139">
        <v>4227</v>
      </c>
      <c r="I166" s="139">
        <v>4776.9999999450001</v>
      </c>
      <c r="J166" s="139">
        <v>5326.9999998900003</v>
      </c>
      <c r="K166" s="139">
        <v>5326.9999998900003</v>
      </c>
      <c r="L166" s="139">
        <v>5426.9999998800004</v>
      </c>
      <c r="M166" s="139">
        <v>5426.9999998800004</v>
      </c>
      <c r="N166" s="139">
        <v>5426.9999998800004</v>
      </c>
      <c r="O166" s="139">
        <v>6343.6666665466664</v>
      </c>
      <c r="P166" s="139">
        <v>6526.9999998800004</v>
      </c>
      <c r="Q166" s="139">
        <v>6526.9999998800004</v>
      </c>
      <c r="R166" s="139">
        <v>6526.9999998800004</v>
      </c>
      <c r="S166" s="139">
        <v>6526.9999998800004</v>
      </c>
      <c r="T166" s="139">
        <v>6526.9999998800004</v>
      </c>
      <c r="U166" s="139">
        <v>6526.9999998800004</v>
      </c>
      <c r="V166" s="139">
        <v>6526.9999998800004</v>
      </c>
    </row>
    <row r="167" spans="1:22" s="113" customFormat="1" x14ac:dyDescent="0.3">
      <c r="A167" s="116" t="s">
        <v>189</v>
      </c>
      <c r="B167" s="116" t="s">
        <v>191</v>
      </c>
      <c r="C167" s="116" t="s">
        <v>202</v>
      </c>
      <c r="D167" s="139">
        <v>380.00000000000006</v>
      </c>
      <c r="E167" s="139">
        <v>380.00000000000006</v>
      </c>
      <c r="F167" s="139">
        <v>380.00000000000006</v>
      </c>
      <c r="G167" s="139">
        <v>380.00000000000006</v>
      </c>
      <c r="H167" s="139">
        <v>380.00000000000006</v>
      </c>
      <c r="I167" s="139">
        <v>380.00000000000006</v>
      </c>
      <c r="J167" s="139">
        <v>380.00000000000006</v>
      </c>
      <c r="K167" s="139">
        <v>380.00000000000006</v>
      </c>
      <c r="L167" s="139">
        <v>380.00000000000006</v>
      </c>
      <c r="M167" s="139">
        <v>380.00000000000006</v>
      </c>
      <c r="N167" s="139">
        <v>380.00000000000006</v>
      </c>
      <c r="O167" s="139">
        <v>380.00000000000006</v>
      </c>
      <c r="P167" s="139">
        <v>380.00000000000006</v>
      </c>
      <c r="Q167" s="139">
        <v>380.00000000000006</v>
      </c>
      <c r="R167" s="139">
        <v>380.00000000000006</v>
      </c>
      <c r="S167" s="139">
        <v>380.00000000000006</v>
      </c>
      <c r="T167" s="139">
        <v>380.00000000000006</v>
      </c>
      <c r="U167" s="139">
        <v>380.00000000000006</v>
      </c>
      <c r="V167" s="139">
        <v>380.00000000000006</v>
      </c>
    </row>
    <row r="168" spans="1:22" s="113" customFormat="1" x14ac:dyDescent="0.3">
      <c r="A168" s="116" t="s">
        <v>189</v>
      </c>
      <c r="B168" s="116" t="s">
        <v>191</v>
      </c>
      <c r="C168" s="116" t="s">
        <v>203</v>
      </c>
      <c r="D168" s="139">
        <v>759</v>
      </c>
      <c r="E168" s="139">
        <v>759</v>
      </c>
      <c r="F168" s="139">
        <v>759</v>
      </c>
      <c r="G168" s="139">
        <v>759</v>
      </c>
      <c r="H168" s="139">
        <v>759</v>
      </c>
      <c r="I168" s="139">
        <v>759</v>
      </c>
      <c r="J168" s="139">
        <v>759</v>
      </c>
      <c r="K168" s="139">
        <v>759</v>
      </c>
      <c r="L168" s="139">
        <v>833.99999924999997</v>
      </c>
      <c r="M168" s="139">
        <v>858.999999</v>
      </c>
      <c r="N168" s="139">
        <v>858.999999</v>
      </c>
      <c r="O168" s="139">
        <v>858.999999</v>
      </c>
      <c r="P168" s="139">
        <v>858.999999</v>
      </c>
      <c r="Q168" s="139">
        <v>858.999999</v>
      </c>
      <c r="R168" s="139">
        <v>858.999999</v>
      </c>
      <c r="S168" s="139">
        <v>858.999999</v>
      </c>
      <c r="T168" s="139">
        <v>858.999999</v>
      </c>
      <c r="U168" s="139">
        <v>858.999999</v>
      </c>
      <c r="V168" s="139">
        <v>858.999999</v>
      </c>
    </row>
    <row r="169" spans="1:22" s="113" customFormat="1" x14ac:dyDescent="0.3">
      <c r="A169" s="116" t="s">
        <v>189</v>
      </c>
      <c r="B169" s="116" t="s">
        <v>191</v>
      </c>
      <c r="C169" s="116" t="s">
        <v>204</v>
      </c>
      <c r="D169" s="139">
        <v>429</v>
      </c>
      <c r="E169" s="139">
        <v>429</v>
      </c>
      <c r="F169" s="139">
        <v>869</v>
      </c>
      <c r="G169" s="139">
        <v>1089</v>
      </c>
      <c r="H169" s="139">
        <v>1089</v>
      </c>
      <c r="I169" s="139">
        <v>1089</v>
      </c>
      <c r="J169" s="139">
        <v>1089</v>
      </c>
      <c r="K169" s="139">
        <v>1089</v>
      </c>
      <c r="L169" s="139">
        <v>1089</v>
      </c>
      <c r="M169" s="139">
        <v>1089</v>
      </c>
      <c r="N169" s="139">
        <v>1089</v>
      </c>
      <c r="O169" s="139">
        <v>1089</v>
      </c>
      <c r="P169" s="139">
        <v>1089</v>
      </c>
      <c r="Q169" s="139">
        <v>1089</v>
      </c>
      <c r="R169" s="139">
        <v>1089</v>
      </c>
      <c r="S169" s="139">
        <v>1089</v>
      </c>
      <c r="T169" s="139">
        <v>2089</v>
      </c>
      <c r="U169" s="139">
        <v>2089</v>
      </c>
      <c r="V169" s="139">
        <v>2089</v>
      </c>
    </row>
    <row r="170" spans="1:22" s="113" customFormat="1" x14ac:dyDescent="0.3">
      <c r="A170" s="116" t="s">
        <v>189</v>
      </c>
      <c r="B170" s="116" t="s">
        <v>191</v>
      </c>
      <c r="C170" s="116" t="s">
        <v>205</v>
      </c>
      <c r="D170" s="139">
        <v>0</v>
      </c>
      <c r="E170" s="139">
        <v>0</v>
      </c>
      <c r="F170" s="139">
        <v>0</v>
      </c>
      <c r="G170" s="139">
        <v>0</v>
      </c>
      <c r="H170" s="139">
        <v>0</v>
      </c>
      <c r="I170" s="139">
        <v>0</v>
      </c>
      <c r="J170" s="139">
        <v>0</v>
      </c>
      <c r="K170" s="139">
        <v>0</v>
      </c>
      <c r="L170" s="139">
        <v>0</v>
      </c>
      <c r="M170" s="139">
        <v>0</v>
      </c>
      <c r="N170" s="139">
        <v>0</v>
      </c>
      <c r="O170" s="139">
        <v>0</v>
      </c>
      <c r="P170" s="139">
        <v>0</v>
      </c>
      <c r="Q170" s="139">
        <v>0</v>
      </c>
      <c r="R170" s="139">
        <v>0</v>
      </c>
      <c r="S170" s="139">
        <v>0</v>
      </c>
      <c r="T170" s="139">
        <v>0</v>
      </c>
      <c r="U170" s="139">
        <v>0</v>
      </c>
      <c r="V170" s="139">
        <v>0</v>
      </c>
    </row>
    <row r="171" spans="1:22" s="113" customFormat="1" x14ac:dyDescent="0.3">
      <c r="A171" s="115" t="s">
        <v>206</v>
      </c>
      <c r="B171" s="115" t="s">
        <v>206</v>
      </c>
      <c r="C171" s="115" t="s">
        <v>207</v>
      </c>
      <c r="D171" s="138">
        <v>22726.2</v>
      </c>
      <c r="E171" s="138">
        <v>22726.2</v>
      </c>
      <c r="F171" s="138">
        <v>22921.900000110003</v>
      </c>
      <c r="G171" s="138">
        <v>22949.60000011</v>
      </c>
      <c r="H171" s="138">
        <v>22949.60000011</v>
      </c>
      <c r="I171" s="138">
        <v>23004.60000011</v>
      </c>
      <c r="J171" s="138">
        <v>23521.60000011</v>
      </c>
      <c r="K171" s="138">
        <v>24005.60000011</v>
      </c>
      <c r="L171" s="138">
        <v>24731.60000011</v>
      </c>
      <c r="M171" s="138">
        <v>24731.60000011</v>
      </c>
      <c r="N171" s="138">
        <v>25324.266666734999</v>
      </c>
      <c r="O171" s="138">
        <v>26172.574965100001</v>
      </c>
      <c r="P171" s="138">
        <v>28014.049930219899</v>
      </c>
      <c r="Q171" s="138">
        <v>27626.199930220104</v>
      </c>
      <c r="R171" s="138">
        <v>26791.199930220104</v>
      </c>
      <c r="S171" s="138">
        <v>26791.199930220104</v>
      </c>
      <c r="T171" s="138">
        <v>27503.199930221501</v>
      </c>
      <c r="U171" s="138">
        <v>27503.199930221501</v>
      </c>
      <c r="V171" s="138">
        <v>27503.199930221501</v>
      </c>
    </row>
    <row r="172" spans="1:22" s="113" customFormat="1" x14ac:dyDescent="0.3">
      <c r="A172" s="116" t="s">
        <v>189</v>
      </c>
      <c r="B172" s="116" t="s">
        <v>207</v>
      </c>
      <c r="C172" s="116" t="s">
        <v>208</v>
      </c>
      <c r="D172" s="139">
        <v>70</v>
      </c>
      <c r="E172" s="139">
        <v>70</v>
      </c>
      <c r="F172" s="139">
        <v>70</v>
      </c>
      <c r="G172" s="139">
        <v>70</v>
      </c>
      <c r="H172" s="139">
        <v>70</v>
      </c>
      <c r="I172" s="139">
        <v>70</v>
      </c>
      <c r="J172" s="139">
        <v>70</v>
      </c>
      <c r="K172" s="139">
        <v>70</v>
      </c>
      <c r="L172" s="139">
        <v>70</v>
      </c>
      <c r="M172" s="139">
        <v>70</v>
      </c>
      <c r="N172" s="139">
        <v>70</v>
      </c>
      <c r="O172" s="139">
        <v>70</v>
      </c>
      <c r="P172" s="139">
        <v>70</v>
      </c>
      <c r="Q172" s="139">
        <v>70</v>
      </c>
      <c r="R172" s="139">
        <v>70</v>
      </c>
      <c r="S172" s="139">
        <v>70</v>
      </c>
      <c r="T172" s="139">
        <v>70</v>
      </c>
      <c r="U172" s="139">
        <v>70</v>
      </c>
      <c r="V172" s="139">
        <v>70</v>
      </c>
    </row>
    <row r="173" spans="1:22" s="113" customFormat="1" x14ac:dyDescent="0.3">
      <c r="A173" s="116" t="s">
        <v>189</v>
      </c>
      <c r="B173" s="116" t="s">
        <v>207</v>
      </c>
      <c r="C173" s="116" t="s">
        <v>209</v>
      </c>
      <c r="D173" s="139">
        <v>1918</v>
      </c>
      <c r="E173" s="139">
        <v>1918</v>
      </c>
      <c r="F173" s="139">
        <v>1918</v>
      </c>
      <c r="G173" s="139">
        <v>1854</v>
      </c>
      <c r="H173" s="139">
        <v>1854</v>
      </c>
      <c r="I173" s="139">
        <v>1909</v>
      </c>
      <c r="J173" s="139">
        <v>2184</v>
      </c>
      <c r="K173" s="139">
        <v>2184</v>
      </c>
      <c r="L173" s="139">
        <v>2184</v>
      </c>
      <c r="M173" s="139">
        <v>2184</v>
      </c>
      <c r="N173" s="139">
        <v>2184</v>
      </c>
      <c r="O173" s="139">
        <v>2184</v>
      </c>
      <c r="P173" s="139">
        <v>2322.7500000001501</v>
      </c>
      <c r="Q173" s="139">
        <v>2467.0000000006003</v>
      </c>
      <c r="R173" s="139">
        <v>2411.0000000006003</v>
      </c>
      <c r="S173" s="139">
        <v>2411.0000000006003</v>
      </c>
      <c r="T173" s="139">
        <v>2411.0000000006003</v>
      </c>
      <c r="U173" s="139">
        <v>2411.0000000006003</v>
      </c>
      <c r="V173" s="139">
        <v>2411.0000000006003</v>
      </c>
    </row>
    <row r="174" spans="1:22" s="113" customFormat="1" x14ac:dyDescent="0.3">
      <c r="A174" s="116" t="s">
        <v>189</v>
      </c>
      <c r="B174" s="116" t="s">
        <v>207</v>
      </c>
      <c r="C174" s="116" t="s">
        <v>210</v>
      </c>
      <c r="D174" s="139">
        <v>0</v>
      </c>
      <c r="E174" s="139">
        <v>0</v>
      </c>
      <c r="F174" s="139">
        <v>0</v>
      </c>
      <c r="G174" s="139">
        <v>0</v>
      </c>
      <c r="H174" s="139">
        <v>0</v>
      </c>
      <c r="I174" s="139">
        <v>0</v>
      </c>
      <c r="J174" s="139">
        <v>0</v>
      </c>
      <c r="K174" s="139">
        <v>0</v>
      </c>
      <c r="L174" s="139">
        <v>0</v>
      </c>
      <c r="M174" s="139">
        <v>0</v>
      </c>
      <c r="N174" s="139">
        <v>0</v>
      </c>
      <c r="O174" s="139">
        <v>0</v>
      </c>
      <c r="P174" s="139">
        <v>0</v>
      </c>
      <c r="Q174" s="139">
        <v>0</v>
      </c>
      <c r="R174" s="139">
        <v>0</v>
      </c>
      <c r="S174" s="139">
        <v>0</v>
      </c>
      <c r="T174" s="139">
        <v>0</v>
      </c>
      <c r="U174" s="139">
        <v>0</v>
      </c>
      <c r="V174" s="139">
        <v>0</v>
      </c>
    </row>
    <row r="175" spans="1:22" s="113" customFormat="1" x14ac:dyDescent="0.3">
      <c r="A175" s="116" t="s">
        <v>189</v>
      </c>
      <c r="B175" s="116" t="s">
        <v>207</v>
      </c>
      <c r="C175" s="116" t="s">
        <v>211</v>
      </c>
      <c r="D175" s="139">
        <v>15896.5</v>
      </c>
      <c r="E175" s="139">
        <v>15896.5</v>
      </c>
      <c r="F175" s="139">
        <v>16092.20000011</v>
      </c>
      <c r="G175" s="139">
        <v>16183.900000109999</v>
      </c>
      <c r="H175" s="139">
        <v>16183.900000109999</v>
      </c>
      <c r="I175" s="139">
        <v>16183.900000109999</v>
      </c>
      <c r="J175" s="139">
        <v>16425.900000109999</v>
      </c>
      <c r="K175" s="139">
        <v>16909.900000109999</v>
      </c>
      <c r="L175" s="139">
        <v>17635.900000109999</v>
      </c>
      <c r="M175" s="139">
        <v>17635.900000109999</v>
      </c>
      <c r="N175" s="139">
        <v>18228.566666734998</v>
      </c>
      <c r="O175" s="139">
        <v>19076.8749651</v>
      </c>
      <c r="P175" s="139">
        <v>20779.599930219749</v>
      </c>
      <c r="Q175" s="139">
        <v>20247.499930219503</v>
      </c>
      <c r="R175" s="139">
        <v>19468.499930219503</v>
      </c>
      <c r="S175" s="139">
        <v>19468.499930219503</v>
      </c>
      <c r="T175" s="139">
        <v>20180.4999302209</v>
      </c>
      <c r="U175" s="139">
        <v>20180.4999302209</v>
      </c>
      <c r="V175" s="139">
        <v>20180.4999302209</v>
      </c>
    </row>
    <row r="176" spans="1:22" s="113" customFormat="1" x14ac:dyDescent="0.3">
      <c r="A176" s="116" t="s">
        <v>189</v>
      </c>
      <c r="B176" s="116" t="s">
        <v>207</v>
      </c>
      <c r="C176" s="116" t="s">
        <v>212</v>
      </c>
      <c r="D176" s="139">
        <v>0</v>
      </c>
      <c r="E176" s="139">
        <v>0</v>
      </c>
      <c r="F176" s="139">
        <v>0</v>
      </c>
      <c r="G176" s="139">
        <v>0</v>
      </c>
      <c r="H176" s="139">
        <v>0</v>
      </c>
      <c r="I176" s="139">
        <v>0</v>
      </c>
      <c r="J176" s="139">
        <v>0</v>
      </c>
      <c r="K176" s="139">
        <v>0</v>
      </c>
      <c r="L176" s="139">
        <v>0</v>
      </c>
      <c r="M176" s="139">
        <v>0</v>
      </c>
      <c r="N176" s="139">
        <v>0</v>
      </c>
      <c r="O176" s="139">
        <v>0</v>
      </c>
      <c r="P176" s="139">
        <v>0</v>
      </c>
      <c r="Q176" s="139">
        <v>0</v>
      </c>
      <c r="R176" s="139">
        <v>0</v>
      </c>
      <c r="S176" s="139">
        <v>0</v>
      </c>
      <c r="T176" s="139">
        <v>0</v>
      </c>
      <c r="U176" s="139">
        <v>0</v>
      </c>
      <c r="V176" s="139">
        <v>0</v>
      </c>
    </row>
    <row r="177" spans="1:22" s="113" customFormat="1" x14ac:dyDescent="0.3">
      <c r="A177" s="116" t="s">
        <v>189</v>
      </c>
      <c r="B177" s="116" t="s">
        <v>207</v>
      </c>
      <c r="C177" s="116" t="s">
        <v>213</v>
      </c>
      <c r="D177" s="139">
        <v>0</v>
      </c>
      <c r="E177" s="139">
        <v>0</v>
      </c>
      <c r="F177" s="139">
        <v>0</v>
      </c>
      <c r="G177" s="139">
        <v>0</v>
      </c>
      <c r="H177" s="139">
        <v>0</v>
      </c>
      <c r="I177" s="139">
        <v>0</v>
      </c>
      <c r="J177" s="139">
        <v>0</v>
      </c>
      <c r="K177" s="139">
        <v>0</v>
      </c>
      <c r="L177" s="139">
        <v>0</v>
      </c>
      <c r="M177" s="139">
        <v>0</v>
      </c>
      <c r="N177" s="139">
        <v>0</v>
      </c>
      <c r="O177" s="139">
        <v>0</v>
      </c>
      <c r="P177" s="139">
        <v>0</v>
      </c>
      <c r="Q177" s="139">
        <v>0</v>
      </c>
      <c r="R177" s="139">
        <v>0</v>
      </c>
      <c r="S177" s="139">
        <v>0</v>
      </c>
      <c r="T177" s="139">
        <v>0</v>
      </c>
      <c r="U177" s="139">
        <v>0</v>
      </c>
      <c r="V177" s="139">
        <v>0</v>
      </c>
    </row>
    <row r="178" spans="1:22" s="113" customFormat="1" x14ac:dyDescent="0.3">
      <c r="A178" s="116" t="s">
        <v>189</v>
      </c>
      <c r="B178" s="116" t="s">
        <v>207</v>
      </c>
      <c r="C178" s="116" t="s">
        <v>214</v>
      </c>
      <c r="D178" s="139">
        <v>4841.7</v>
      </c>
      <c r="E178" s="139">
        <v>4841.7</v>
      </c>
      <c r="F178" s="139">
        <v>4841.7</v>
      </c>
      <c r="G178" s="139">
        <v>4841.7</v>
      </c>
      <c r="H178" s="139">
        <v>4841.7</v>
      </c>
      <c r="I178" s="139">
        <v>4841.7</v>
      </c>
      <c r="J178" s="139">
        <v>4841.7</v>
      </c>
      <c r="K178" s="139">
        <v>4841.7</v>
      </c>
      <c r="L178" s="139">
        <v>4841.7</v>
      </c>
      <c r="M178" s="139">
        <v>4841.7</v>
      </c>
      <c r="N178" s="139">
        <v>4841.7</v>
      </c>
      <c r="O178" s="139">
        <v>4841.7</v>
      </c>
      <c r="P178" s="139">
        <v>4841.7</v>
      </c>
      <c r="Q178" s="139">
        <v>4841.7</v>
      </c>
      <c r="R178" s="139">
        <v>4841.7</v>
      </c>
      <c r="S178" s="139">
        <v>4841.7</v>
      </c>
      <c r="T178" s="139">
        <v>4841.7</v>
      </c>
      <c r="U178" s="139">
        <v>4841.7</v>
      </c>
      <c r="V178" s="139">
        <v>4841.7</v>
      </c>
    </row>
    <row r="179" spans="1:22" s="113" customFormat="1" x14ac:dyDescent="0.3">
      <c r="A179" s="116" t="s">
        <v>189</v>
      </c>
      <c r="B179" s="116" t="s">
        <v>207</v>
      </c>
      <c r="C179" s="116" t="s">
        <v>215</v>
      </c>
      <c r="D179" s="139">
        <v>0</v>
      </c>
      <c r="E179" s="139">
        <v>0</v>
      </c>
      <c r="F179" s="139">
        <v>0</v>
      </c>
      <c r="G179" s="139">
        <v>0</v>
      </c>
      <c r="H179" s="139">
        <v>0</v>
      </c>
      <c r="I179" s="139">
        <v>0</v>
      </c>
      <c r="J179" s="139">
        <v>0</v>
      </c>
      <c r="K179" s="139">
        <v>0</v>
      </c>
      <c r="L179" s="139">
        <v>0</v>
      </c>
      <c r="M179" s="139">
        <v>0</v>
      </c>
      <c r="N179" s="139">
        <v>0</v>
      </c>
      <c r="O179" s="139">
        <v>0</v>
      </c>
      <c r="P179" s="139">
        <v>0</v>
      </c>
      <c r="Q179" s="139">
        <v>0</v>
      </c>
      <c r="R179" s="139">
        <v>0</v>
      </c>
      <c r="S179" s="139">
        <v>0</v>
      </c>
      <c r="T179" s="139">
        <v>0</v>
      </c>
      <c r="U179" s="139">
        <v>0</v>
      </c>
      <c r="V179" s="139">
        <v>0</v>
      </c>
    </row>
    <row r="180" spans="1:22" s="113" customFormat="1" x14ac:dyDescent="0.3">
      <c r="A180" s="115" t="s">
        <v>216</v>
      </c>
      <c r="B180" s="115" t="s">
        <v>216</v>
      </c>
      <c r="C180" s="115" t="s">
        <v>217</v>
      </c>
      <c r="D180" s="138">
        <v>8757.4</v>
      </c>
      <c r="E180" s="138">
        <v>9533.4</v>
      </c>
      <c r="F180" s="138">
        <v>9533.4</v>
      </c>
      <c r="G180" s="138">
        <v>9533.4</v>
      </c>
      <c r="H180" s="138">
        <v>9033.1238095238095</v>
      </c>
      <c r="I180" s="138">
        <v>9810.4</v>
      </c>
      <c r="J180" s="138">
        <v>10630.816661416666</v>
      </c>
      <c r="K180" s="138">
        <v>11452.399991</v>
      </c>
      <c r="L180" s="138">
        <v>12171.899991</v>
      </c>
      <c r="M180" s="138">
        <v>12171.899991</v>
      </c>
      <c r="N180" s="138">
        <v>12171.899991</v>
      </c>
      <c r="O180" s="138">
        <v>12837.399991</v>
      </c>
      <c r="P180" s="138">
        <v>12897.899991</v>
      </c>
      <c r="Q180" s="138">
        <v>12897.899991</v>
      </c>
      <c r="R180" s="138">
        <v>12897.899991</v>
      </c>
      <c r="S180" s="138">
        <v>12897.899991</v>
      </c>
      <c r="T180" s="138">
        <v>12897.899991</v>
      </c>
      <c r="U180" s="138">
        <v>12682.8999909984</v>
      </c>
      <c r="V180" s="138">
        <v>12682.8999909984</v>
      </c>
    </row>
    <row r="181" spans="1:22" s="113" customFormat="1" x14ac:dyDescent="0.3">
      <c r="A181" s="116" t="s">
        <v>189</v>
      </c>
      <c r="B181" s="116" t="s">
        <v>217</v>
      </c>
      <c r="C181" s="116" t="s">
        <v>218</v>
      </c>
      <c r="D181" s="139">
        <v>0</v>
      </c>
      <c r="E181" s="139">
        <v>0</v>
      </c>
      <c r="F181" s="139">
        <v>0</v>
      </c>
      <c r="G181" s="139">
        <v>0</v>
      </c>
      <c r="H181" s="139">
        <v>0</v>
      </c>
      <c r="I181" s="139">
        <v>0</v>
      </c>
      <c r="J181" s="139">
        <v>0</v>
      </c>
      <c r="K181" s="139">
        <v>0</v>
      </c>
      <c r="L181" s="139">
        <v>0</v>
      </c>
      <c r="M181" s="139">
        <v>0</v>
      </c>
      <c r="N181" s="139">
        <v>0</v>
      </c>
      <c r="O181" s="139">
        <v>665.5</v>
      </c>
      <c r="P181" s="139">
        <v>726</v>
      </c>
      <c r="Q181" s="139">
        <v>726</v>
      </c>
      <c r="R181" s="139">
        <v>726</v>
      </c>
      <c r="S181" s="139">
        <v>726</v>
      </c>
      <c r="T181" s="139">
        <v>726</v>
      </c>
      <c r="U181" s="139">
        <v>726</v>
      </c>
      <c r="V181" s="139">
        <v>726</v>
      </c>
    </row>
    <row r="182" spans="1:22" s="113" customFormat="1" x14ac:dyDescent="0.3">
      <c r="A182" s="116" t="s">
        <v>189</v>
      </c>
      <c r="B182" s="116" t="s">
        <v>217</v>
      </c>
      <c r="C182" s="116" t="s">
        <v>219</v>
      </c>
      <c r="D182" s="139">
        <v>0</v>
      </c>
      <c r="E182" s="139">
        <v>0</v>
      </c>
      <c r="F182" s="139">
        <v>0</v>
      </c>
      <c r="G182" s="139">
        <v>0</v>
      </c>
      <c r="H182" s="139">
        <v>0</v>
      </c>
      <c r="I182" s="139">
        <v>0</v>
      </c>
      <c r="J182" s="139">
        <v>0</v>
      </c>
      <c r="K182" s="139">
        <v>0</v>
      </c>
      <c r="L182" s="139">
        <v>0</v>
      </c>
      <c r="M182" s="139">
        <v>0</v>
      </c>
      <c r="N182" s="139">
        <v>0</v>
      </c>
      <c r="O182" s="139">
        <v>0</v>
      </c>
      <c r="P182" s="139">
        <v>0</v>
      </c>
      <c r="Q182" s="139">
        <v>0</v>
      </c>
      <c r="R182" s="139">
        <v>0</v>
      </c>
      <c r="S182" s="139">
        <v>0</v>
      </c>
      <c r="T182" s="139">
        <v>0</v>
      </c>
      <c r="U182" s="139">
        <v>0</v>
      </c>
      <c r="V182" s="139">
        <v>0</v>
      </c>
    </row>
    <row r="183" spans="1:22" s="113" customFormat="1" x14ac:dyDescent="0.3">
      <c r="A183" s="116" t="s">
        <v>189</v>
      </c>
      <c r="B183" s="116" t="s">
        <v>217</v>
      </c>
      <c r="C183" s="116" t="s">
        <v>220</v>
      </c>
      <c r="D183" s="139">
        <v>0</v>
      </c>
      <c r="E183" s="139">
        <v>0</v>
      </c>
      <c r="F183" s="139">
        <v>0</v>
      </c>
      <c r="G183" s="139">
        <v>0</v>
      </c>
      <c r="H183" s="139">
        <v>0</v>
      </c>
      <c r="I183" s="139">
        <v>0</v>
      </c>
      <c r="J183" s="139">
        <v>0</v>
      </c>
      <c r="K183" s="139">
        <v>0</v>
      </c>
      <c r="L183" s="139">
        <v>0</v>
      </c>
      <c r="M183" s="139">
        <v>0</v>
      </c>
      <c r="N183" s="139">
        <v>0</v>
      </c>
      <c r="O183" s="139">
        <v>0</v>
      </c>
      <c r="P183" s="139">
        <v>0</v>
      </c>
      <c r="Q183" s="139">
        <v>0</v>
      </c>
      <c r="R183" s="139">
        <v>0</v>
      </c>
      <c r="S183" s="139">
        <v>0</v>
      </c>
      <c r="T183" s="139">
        <v>0</v>
      </c>
      <c r="U183" s="139">
        <v>0</v>
      </c>
      <c r="V183" s="139">
        <v>0</v>
      </c>
    </row>
    <row r="184" spans="1:22" s="113" customFormat="1" x14ac:dyDescent="0.3">
      <c r="A184" s="116" t="s">
        <v>189</v>
      </c>
      <c r="B184" s="116" t="s">
        <v>217</v>
      </c>
      <c r="C184" s="116" t="s">
        <v>221</v>
      </c>
      <c r="D184" s="139">
        <v>6404</v>
      </c>
      <c r="E184" s="139">
        <v>6404</v>
      </c>
      <c r="F184" s="139">
        <v>6404</v>
      </c>
      <c r="G184" s="139">
        <v>6404</v>
      </c>
      <c r="H184" s="139">
        <v>5817.3571428571431</v>
      </c>
      <c r="I184" s="139">
        <v>6539</v>
      </c>
      <c r="J184" s="139">
        <v>6901</v>
      </c>
      <c r="K184" s="139">
        <v>7451</v>
      </c>
      <c r="L184" s="139">
        <v>8221</v>
      </c>
      <c r="M184" s="139">
        <v>8221</v>
      </c>
      <c r="N184" s="139">
        <v>8221</v>
      </c>
      <c r="O184" s="139">
        <v>8221</v>
      </c>
      <c r="P184" s="139">
        <v>8221</v>
      </c>
      <c r="Q184" s="139">
        <v>8221</v>
      </c>
      <c r="R184" s="139">
        <v>8221</v>
      </c>
      <c r="S184" s="139">
        <v>8221</v>
      </c>
      <c r="T184" s="139">
        <v>8221</v>
      </c>
      <c r="U184" s="139">
        <v>8005.9999999984002</v>
      </c>
      <c r="V184" s="139">
        <v>8005.9999999984002</v>
      </c>
    </row>
    <row r="185" spans="1:22" s="113" customFormat="1" x14ac:dyDescent="0.3">
      <c r="A185" s="116" t="s">
        <v>189</v>
      </c>
      <c r="B185" s="116" t="s">
        <v>217</v>
      </c>
      <c r="C185" s="116" t="s">
        <v>222</v>
      </c>
      <c r="D185" s="139">
        <v>0</v>
      </c>
      <c r="E185" s="139">
        <v>0</v>
      </c>
      <c r="F185" s="139">
        <v>0</v>
      </c>
      <c r="G185" s="139">
        <v>0</v>
      </c>
      <c r="H185" s="139">
        <v>0</v>
      </c>
      <c r="I185" s="139">
        <v>0</v>
      </c>
      <c r="J185" s="139">
        <v>0</v>
      </c>
      <c r="K185" s="139">
        <v>0</v>
      </c>
      <c r="L185" s="139">
        <v>0</v>
      </c>
      <c r="M185" s="139">
        <v>0</v>
      </c>
      <c r="N185" s="139">
        <v>0</v>
      </c>
      <c r="O185" s="139">
        <v>0</v>
      </c>
      <c r="P185" s="139">
        <v>0</v>
      </c>
      <c r="Q185" s="139">
        <v>0</v>
      </c>
      <c r="R185" s="139">
        <v>0</v>
      </c>
      <c r="S185" s="139">
        <v>0</v>
      </c>
      <c r="T185" s="139">
        <v>0</v>
      </c>
      <c r="U185" s="139">
        <v>0</v>
      </c>
      <c r="V185" s="139">
        <v>0</v>
      </c>
    </row>
    <row r="186" spans="1:22" s="113" customFormat="1" x14ac:dyDescent="0.3">
      <c r="A186" s="116" t="s">
        <v>189</v>
      </c>
      <c r="B186" s="116" t="s">
        <v>217</v>
      </c>
      <c r="C186" s="116" t="s">
        <v>223</v>
      </c>
      <c r="D186" s="139">
        <v>1328.5</v>
      </c>
      <c r="E186" s="139">
        <v>1328.5</v>
      </c>
      <c r="F186" s="139">
        <v>1328.5</v>
      </c>
      <c r="G186" s="139">
        <v>1328.5</v>
      </c>
      <c r="H186" s="139">
        <v>1328.5</v>
      </c>
      <c r="I186" s="139">
        <v>1328.5</v>
      </c>
      <c r="J186" s="139">
        <v>1757.2499947499998</v>
      </c>
      <c r="K186" s="139">
        <v>2063.4999909999997</v>
      </c>
      <c r="L186" s="139">
        <v>2063.4999909999997</v>
      </c>
      <c r="M186" s="139">
        <v>2063.4999909999997</v>
      </c>
      <c r="N186" s="139">
        <v>2063.4999909999997</v>
      </c>
      <c r="O186" s="139">
        <v>2063.4999909999997</v>
      </c>
      <c r="P186" s="139">
        <v>2063.4999909999997</v>
      </c>
      <c r="Q186" s="139">
        <v>2063.4999909999997</v>
      </c>
      <c r="R186" s="139">
        <v>2063.4999909999997</v>
      </c>
      <c r="S186" s="139">
        <v>2063.4999909999997</v>
      </c>
      <c r="T186" s="139">
        <v>2063.4999909999997</v>
      </c>
      <c r="U186" s="139">
        <v>2063.4999909999997</v>
      </c>
      <c r="V186" s="139">
        <v>2063.4999909999997</v>
      </c>
    </row>
    <row r="187" spans="1:22" s="113" customFormat="1" x14ac:dyDescent="0.3">
      <c r="A187" s="116" t="s">
        <v>189</v>
      </c>
      <c r="B187" s="116" t="s">
        <v>217</v>
      </c>
      <c r="C187" s="116" t="s">
        <v>224</v>
      </c>
      <c r="D187" s="139">
        <v>450.4</v>
      </c>
      <c r="E187" s="139">
        <v>450.4</v>
      </c>
      <c r="F187" s="139">
        <v>450.4</v>
      </c>
      <c r="G187" s="139">
        <v>450.4</v>
      </c>
      <c r="H187" s="139">
        <v>430.59999999999997</v>
      </c>
      <c r="I187" s="139">
        <v>410.4</v>
      </c>
      <c r="J187" s="139">
        <v>410.4</v>
      </c>
      <c r="K187" s="139">
        <v>360.9</v>
      </c>
      <c r="L187" s="139">
        <v>310.39999999999998</v>
      </c>
      <c r="M187" s="139">
        <v>310.39999999999998</v>
      </c>
      <c r="N187" s="139">
        <v>310.39999999999998</v>
      </c>
      <c r="O187" s="139">
        <v>310.39999999999998</v>
      </c>
      <c r="P187" s="139">
        <v>310.39999999999998</v>
      </c>
      <c r="Q187" s="139">
        <v>310.39999999999998</v>
      </c>
      <c r="R187" s="139">
        <v>310.39999999999998</v>
      </c>
      <c r="S187" s="139">
        <v>310.39999999999998</v>
      </c>
      <c r="T187" s="139">
        <v>310.39999999999998</v>
      </c>
      <c r="U187" s="139">
        <v>310.39999999999998</v>
      </c>
      <c r="V187" s="139">
        <v>310.39999999999998</v>
      </c>
    </row>
    <row r="188" spans="1:22" s="113" customFormat="1" x14ac:dyDescent="0.3">
      <c r="A188" s="116" t="s">
        <v>189</v>
      </c>
      <c r="B188" s="116" t="s">
        <v>217</v>
      </c>
      <c r="C188" s="116" t="s">
        <v>225</v>
      </c>
      <c r="D188" s="139">
        <v>0</v>
      </c>
      <c r="E188" s="139">
        <v>0</v>
      </c>
      <c r="F188" s="139">
        <v>0</v>
      </c>
      <c r="G188" s="139">
        <v>0</v>
      </c>
      <c r="H188" s="139">
        <v>0</v>
      </c>
      <c r="I188" s="139">
        <v>0</v>
      </c>
      <c r="J188" s="139">
        <v>0</v>
      </c>
      <c r="K188" s="139">
        <v>0</v>
      </c>
      <c r="L188" s="139">
        <v>0</v>
      </c>
      <c r="M188" s="139">
        <v>0</v>
      </c>
      <c r="N188" s="139">
        <v>0</v>
      </c>
      <c r="O188" s="139">
        <v>0</v>
      </c>
      <c r="P188" s="139">
        <v>0</v>
      </c>
      <c r="Q188" s="139">
        <v>0</v>
      </c>
      <c r="R188" s="139">
        <v>0</v>
      </c>
      <c r="S188" s="139">
        <v>0</v>
      </c>
      <c r="T188" s="139">
        <v>0</v>
      </c>
      <c r="U188" s="139">
        <v>0</v>
      </c>
      <c r="V188" s="139">
        <v>0</v>
      </c>
    </row>
    <row r="189" spans="1:22" s="113" customFormat="1" x14ac:dyDescent="0.3">
      <c r="A189" s="116" t="s">
        <v>189</v>
      </c>
      <c r="B189" s="116" t="s">
        <v>217</v>
      </c>
      <c r="C189" s="116" t="s">
        <v>226</v>
      </c>
      <c r="D189" s="139">
        <v>0</v>
      </c>
      <c r="E189" s="139">
        <v>0</v>
      </c>
      <c r="F189" s="139">
        <v>0</v>
      </c>
      <c r="G189" s="139">
        <v>0</v>
      </c>
      <c r="H189" s="139">
        <v>0</v>
      </c>
      <c r="I189" s="139">
        <v>0</v>
      </c>
      <c r="J189" s="139">
        <v>0</v>
      </c>
      <c r="K189" s="139">
        <v>0</v>
      </c>
      <c r="L189" s="139">
        <v>0</v>
      </c>
      <c r="M189" s="139">
        <v>0</v>
      </c>
      <c r="N189" s="139">
        <v>0</v>
      </c>
      <c r="O189" s="139">
        <v>0</v>
      </c>
      <c r="P189" s="139">
        <v>0</v>
      </c>
      <c r="Q189" s="139">
        <v>0</v>
      </c>
      <c r="R189" s="139">
        <v>0</v>
      </c>
      <c r="S189" s="139">
        <v>0</v>
      </c>
      <c r="T189" s="139">
        <v>0</v>
      </c>
      <c r="U189" s="139">
        <v>0</v>
      </c>
      <c r="V189" s="139">
        <v>0</v>
      </c>
    </row>
    <row r="190" spans="1:22" s="113" customFormat="1" x14ac:dyDescent="0.3">
      <c r="A190" s="116" t="s">
        <v>189</v>
      </c>
      <c r="B190" s="116" t="s">
        <v>217</v>
      </c>
      <c r="C190" s="116" t="s">
        <v>227</v>
      </c>
      <c r="D190" s="139">
        <v>0</v>
      </c>
      <c r="E190" s="139">
        <v>0</v>
      </c>
      <c r="F190" s="139">
        <v>0</v>
      </c>
      <c r="G190" s="139">
        <v>0</v>
      </c>
      <c r="H190" s="139">
        <v>0</v>
      </c>
      <c r="I190" s="139">
        <v>0</v>
      </c>
      <c r="J190" s="139">
        <v>0</v>
      </c>
      <c r="K190" s="139">
        <v>0</v>
      </c>
      <c r="L190" s="139">
        <v>0</v>
      </c>
      <c r="M190" s="139">
        <v>0</v>
      </c>
      <c r="N190" s="139">
        <v>0</v>
      </c>
      <c r="O190" s="139">
        <v>0</v>
      </c>
      <c r="P190" s="139">
        <v>0</v>
      </c>
      <c r="Q190" s="139">
        <v>0</v>
      </c>
      <c r="R190" s="139">
        <v>0</v>
      </c>
      <c r="S190" s="139">
        <v>0</v>
      </c>
      <c r="T190" s="139">
        <v>0</v>
      </c>
      <c r="U190" s="139">
        <v>0</v>
      </c>
      <c r="V190" s="139">
        <v>0</v>
      </c>
    </row>
    <row r="191" spans="1:22" s="113" customFormat="1" x14ac:dyDescent="0.3">
      <c r="A191" s="116" t="s">
        <v>189</v>
      </c>
      <c r="B191" s="116" t="s">
        <v>217</v>
      </c>
      <c r="C191" s="116" t="s">
        <v>228</v>
      </c>
      <c r="D191" s="139">
        <v>574.5</v>
      </c>
      <c r="E191" s="139">
        <v>1350.5</v>
      </c>
      <c r="F191" s="139">
        <v>1350.5</v>
      </c>
      <c r="G191" s="139">
        <v>1350.5</v>
      </c>
      <c r="H191" s="139">
        <v>1456.6666666666667</v>
      </c>
      <c r="I191" s="139">
        <v>1532.5</v>
      </c>
      <c r="J191" s="139">
        <v>1562.1666666666667</v>
      </c>
      <c r="K191" s="139">
        <v>1577</v>
      </c>
      <c r="L191" s="139">
        <v>1577</v>
      </c>
      <c r="M191" s="139">
        <v>1577</v>
      </c>
      <c r="N191" s="139">
        <v>1577</v>
      </c>
      <c r="O191" s="139">
        <v>1577</v>
      </c>
      <c r="P191" s="139">
        <v>1577</v>
      </c>
      <c r="Q191" s="139">
        <v>1577</v>
      </c>
      <c r="R191" s="139">
        <v>1577</v>
      </c>
      <c r="S191" s="139">
        <v>1577</v>
      </c>
      <c r="T191" s="139">
        <v>1577</v>
      </c>
      <c r="U191" s="139">
        <v>1577</v>
      </c>
      <c r="V191" s="139">
        <v>1577</v>
      </c>
    </row>
    <row r="192" spans="1:22" s="113" customFormat="1" x14ac:dyDescent="0.3">
      <c r="A192" s="115" t="s">
        <v>229</v>
      </c>
      <c r="B192" s="115" t="s">
        <v>229</v>
      </c>
      <c r="C192" s="115" t="s">
        <v>230</v>
      </c>
      <c r="D192" s="138">
        <v>67399.195108587301</v>
      </c>
      <c r="E192" s="138">
        <v>69139.695108587301</v>
      </c>
      <c r="F192" s="138">
        <v>75114.195108575514</v>
      </c>
      <c r="G192" s="138">
        <v>74594.470108225505</v>
      </c>
      <c r="H192" s="138">
        <v>74525.194358875364</v>
      </c>
      <c r="I192" s="138">
        <v>74932.693908868212</v>
      </c>
      <c r="J192" s="138">
        <v>73061.692408895207</v>
      </c>
      <c r="K192" s="138">
        <v>71806.694068895406</v>
      </c>
      <c r="L192" s="138">
        <v>69646.694158735394</v>
      </c>
      <c r="M192" s="138">
        <v>67611.693946575702</v>
      </c>
      <c r="N192" s="138">
        <v>66715.527269357903</v>
      </c>
      <c r="O192" s="138">
        <v>68593.729102173558</v>
      </c>
      <c r="P192" s="138">
        <v>71676.167049513533</v>
      </c>
      <c r="Q192" s="138">
        <v>75446.409982571349</v>
      </c>
      <c r="R192" s="138">
        <v>79216.407490716709</v>
      </c>
      <c r="S192" s="138">
        <v>83246.70514746508</v>
      </c>
      <c r="T192" s="138">
        <v>85942.005143614573</v>
      </c>
      <c r="U192" s="138">
        <v>87494.505137750341</v>
      </c>
      <c r="V192" s="138">
        <v>88362.005132736667</v>
      </c>
    </row>
    <row r="193" spans="1:22" s="113" customFormat="1" x14ac:dyDescent="0.3">
      <c r="A193" s="116" t="s">
        <v>189</v>
      </c>
      <c r="B193" s="116" t="s">
        <v>230</v>
      </c>
      <c r="C193" s="116" t="s">
        <v>231</v>
      </c>
      <c r="D193" s="139">
        <v>64683.995108587304</v>
      </c>
      <c r="E193" s="139">
        <v>66688.995108587304</v>
      </c>
      <c r="F193" s="139">
        <v>72743.495108575516</v>
      </c>
      <c r="G193" s="139">
        <v>72399.495108225514</v>
      </c>
      <c r="H193" s="139">
        <v>72389.494358875367</v>
      </c>
      <c r="I193" s="139">
        <v>72796.993908868215</v>
      </c>
      <c r="J193" s="139">
        <v>70925.99240889521</v>
      </c>
      <c r="K193" s="139">
        <v>69670.994068895408</v>
      </c>
      <c r="L193" s="139">
        <v>67510.994158735397</v>
      </c>
      <c r="M193" s="139">
        <v>65475.993946575712</v>
      </c>
      <c r="N193" s="139">
        <v>64579.827269357906</v>
      </c>
      <c r="O193" s="139">
        <v>66458.029102173561</v>
      </c>
      <c r="P193" s="139">
        <v>69540.467049513536</v>
      </c>
      <c r="Q193" s="139">
        <v>73310.709982571352</v>
      </c>
      <c r="R193" s="139">
        <v>77080.707490716712</v>
      </c>
      <c r="S193" s="139">
        <v>81111.005147465083</v>
      </c>
      <c r="T193" s="139">
        <v>83806.305143614576</v>
      </c>
      <c r="U193" s="139">
        <v>85606.305137750343</v>
      </c>
      <c r="V193" s="139">
        <v>86556.30513273667</v>
      </c>
    </row>
    <row r="194" spans="1:22" s="113" customFormat="1" x14ac:dyDescent="0.3">
      <c r="A194" s="116" t="s">
        <v>189</v>
      </c>
      <c r="B194" s="116" t="s">
        <v>230</v>
      </c>
      <c r="C194" s="116" t="s">
        <v>232</v>
      </c>
      <c r="D194" s="139">
        <v>1736</v>
      </c>
      <c r="E194" s="139">
        <v>1496</v>
      </c>
      <c r="F194" s="139">
        <v>1416</v>
      </c>
      <c r="G194" s="139">
        <v>1240.2750000000001</v>
      </c>
      <c r="H194" s="139">
        <v>1181</v>
      </c>
      <c r="I194" s="139">
        <v>1181</v>
      </c>
      <c r="J194" s="139">
        <v>1181</v>
      </c>
      <c r="K194" s="139">
        <v>1181</v>
      </c>
      <c r="L194" s="139">
        <v>1181</v>
      </c>
      <c r="M194" s="139">
        <v>1181</v>
      </c>
      <c r="N194" s="139">
        <v>1181</v>
      </c>
      <c r="O194" s="139">
        <v>1181</v>
      </c>
      <c r="P194" s="139">
        <v>1181</v>
      </c>
      <c r="Q194" s="139">
        <v>1181</v>
      </c>
      <c r="R194" s="139">
        <v>1181</v>
      </c>
      <c r="S194" s="139">
        <v>1181</v>
      </c>
      <c r="T194" s="139">
        <v>1181</v>
      </c>
      <c r="U194" s="139">
        <v>933.5</v>
      </c>
      <c r="V194" s="139">
        <v>851</v>
      </c>
    </row>
    <row r="195" spans="1:22" s="113" customFormat="1" x14ac:dyDescent="0.3">
      <c r="A195" s="116" t="s">
        <v>189</v>
      </c>
      <c r="B195" s="116" t="s">
        <v>230</v>
      </c>
      <c r="C195" s="116" t="s">
        <v>233</v>
      </c>
      <c r="D195" s="139">
        <v>0</v>
      </c>
      <c r="E195" s="139">
        <v>0</v>
      </c>
      <c r="F195" s="139">
        <v>0</v>
      </c>
      <c r="G195" s="139">
        <v>0</v>
      </c>
      <c r="H195" s="139">
        <v>0</v>
      </c>
      <c r="I195" s="139">
        <v>0</v>
      </c>
      <c r="J195" s="139">
        <v>0</v>
      </c>
      <c r="K195" s="139">
        <v>0</v>
      </c>
      <c r="L195" s="139">
        <v>0</v>
      </c>
      <c r="M195" s="139">
        <v>0</v>
      </c>
      <c r="N195" s="139">
        <v>0</v>
      </c>
      <c r="O195" s="139">
        <v>0</v>
      </c>
      <c r="P195" s="139">
        <v>0</v>
      </c>
      <c r="Q195" s="139">
        <v>0</v>
      </c>
      <c r="R195" s="139">
        <v>0</v>
      </c>
      <c r="S195" s="139">
        <v>0</v>
      </c>
      <c r="T195" s="139">
        <v>0</v>
      </c>
      <c r="U195" s="139">
        <v>0</v>
      </c>
      <c r="V195" s="139">
        <v>0</v>
      </c>
    </row>
    <row r="196" spans="1:22" s="113" customFormat="1" x14ac:dyDescent="0.3">
      <c r="A196" s="116" t="s">
        <v>189</v>
      </c>
      <c r="B196" s="116" t="s">
        <v>230</v>
      </c>
      <c r="C196" s="116" t="s">
        <v>234</v>
      </c>
      <c r="D196" s="139">
        <v>954.7</v>
      </c>
      <c r="E196" s="139">
        <v>954.7</v>
      </c>
      <c r="F196" s="139">
        <v>954.7</v>
      </c>
      <c r="G196" s="139">
        <v>954.7</v>
      </c>
      <c r="H196" s="139">
        <v>954.7</v>
      </c>
      <c r="I196" s="139">
        <v>954.7</v>
      </c>
      <c r="J196" s="139">
        <v>954.7</v>
      </c>
      <c r="K196" s="139">
        <v>954.7</v>
      </c>
      <c r="L196" s="139">
        <v>954.7</v>
      </c>
      <c r="M196" s="139">
        <v>954.7</v>
      </c>
      <c r="N196" s="139">
        <v>954.7</v>
      </c>
      <c r="O196" s="139">
        <v>954.7</v>
      </c>
      <c r="P196" s="139">
        <v>954.7</v>
      </c>
      <c r="Q196" s="139">
        <v>954.7</v>
      </c>
      <c r="R196" s="139">
        <v>954.7</v>
      </c>
      <c r="S196" s="139">
        <v>954.7</v>
      </c>
      <c r="T196" s="139">
        <v>954.7</v>
      </c>
      <c r="U196" s="139">
        <v>954.7</v>
      </c>
      <c r="V196" s="139">
        <v>954.7</v>
      </c>
    </row>
    <row r="197" spans="1:22" s="113" customFormat="1" x14ac:dyDescent="0.3">
      <c r="A197" s="116" t="s">
        <v>189</v>
      </c>
      <c r="B197" s="116" t="s">
        <v>230</v>
      </c>
      <c r="C197" s="116" t="s">
        <v>235</v>
      </c>
      <c r="D197" s="139">
        <v>24.500000000000036</v>
      </c>
      <c r="E197" s="139">
        <v>3.6637300000000002E-14</v>
      </c>
      <c r="F197" s="139">
        <v>3.6637300000000002E-14</v>
      </c>
      <c r="G197" s="139">
        <v>3.6637300000000002E-14</v>
      </c>
      <c r="H197" s="139">
        <v>3.6637300000000002E-14</v>
      </c>
      <c r="I197" s="139">
        <v>3.6637300000000002E-14</v>
      </c>
      <c r="J197" s="139">
        <v>3.6637300000000002E-14</v>
      </c>
      <c r="K197" s="139">
        <v>3.6637300000000002E-14</v>
      </c>
      <c r="L197" s="139">
        <v>3.6637300000000002E-14</v>
      </c>
      <c r="M197" s="139">
        <v>3.6637300000000002E-14</v>
      </c>
      <c r="N197" s="139">
        <v>3.6637300000000002E-14</v>
      </c>
      <c r="O197" s="139">
        <v>3.6637300000000002E-14</v>
      </c>
      <c r="P197" s="139">
        <v>3.6637300000000002E-14</v>
      </c>
      <c r="Q197" s="139">
        <v>3.6637300000000002E-14</v>
      </c>
      <c r="R197" s="139">
        <v>3.6637300000000002E-14</v>
      </c>
      <c r="S197" s="139">
        <v>3.6637300000000002E-14</v>
      </c>
      <c r="T197" s="139">
        <v>3.6637300000000002E-14</v>
      </c>
      <c r="U197" s="139">
        <v>3.6637300000000002E-14</v>
      </c>
      <c r="V197" s="139">
        <v>3.6637300000000002E-14</v>
      </c>
    </row>
    <row r="198" spans="1:22" s="113" customFormat="1" x14ac:dyDescent="0.3">
      <c r="A198" s="116" t="s">
        <v>189</v>
      </c>
      <c r="B198" s="116" t="s">
        <v>230</v>
      </c>
      <c r="C198" s="116" t="s">
        <v>236</v>
      </c>
      <c r="D198" s="139">
        <v>0</v>
      </c>
      <c r="E198" s="139">
        <v>0</v>
      </c>
      <c r="F198" s="139">
        <v>0</v>
      </c>
      <c r="G198" s="139">
        <v>0</v>
      </c>
      <c r="H198" s="139">
        <v>0</v>
      </c>
      <c r="I198" s="139">
        <v>0</v>
      </c>
      <c r="J198" s="139">
        <v>0</v>
      </c>
      <c r="K198" s="139">
        <v>0</v>
      </c>
      <c r="L198" s="139">
        <v>0</v>
      </c>
      <c r="M198" s="139">
        <v>0</v>
      </c>
      <c r="N198" s="139">
        <v>0</v>
      </c>
      <c r="O198" s="139">
        <v>0</v>
      </c>
      <c r="P198" s="139">
        <v>0</v>
      </c>
      <c r="Q198" s="139">
        <v>0</v>
      </c>
      <c r="R198" s="139">
        <v>0</v>
      </c>
      <c r="S198" s="139">
        <v>0</v>
      </c>
      <c r="T198" s="139">
        <v>0</v>
      </c>
      <c r="U198" s="139">
        <v>0</v>
      </c>
      <c r="V198" s="139">
        <v>0</v>
      </c>
    </row>
    <row r="199" spans="1:22" s="113" customFormat="1" x14ac:dyDescent="0.3">
      <c r="A199" s="114" t="s">
        <v>237</v>
      </c>
      <c r="B199" s="114" t="s">
        <v>237</v>
      </c>
      <c r="C199" s="114" t="s">
        <v>238</v>
      </c>
      <c r="D199" s="137">
        <v>2110.9999999975998</v>
      </c>
      <c r="E199" s="137">
        <v>2213.4999999975998</v>
      </c>
      <c r="F199" s="137">
        <v>2325.9999999975998</v>
      </c>
      <c r="G199" s="137">
        <v>2325.9999999975998</v>
      </c>
      <c r="H199" s="137">
        <v>2325.9999999975998</v>
      </c>
      <c r="I199" s="137">
        <v>2325.9999999975998</v>
      </c>
      <c r="J199" s="137">
        <v>2335.9999999975998</v>
      </c>
      <c r="K199" s="137">
        <v>2335.9999999975998</v>
      </c>
      <c r="L199" s="137">
        <v>2335.9999999975998</v>
      </c>
      <c r="M199" s="137">
        <v>2335.9999999975998</v>
      </c>
      <c r="N199" s="137">
        <v>2335.9999999975998</v>
      </c>
      <c r="O199" s="137">
        <v>2335.9999999975998</v>
      </c>
      <c r="P199" s="137">
        <v>2050.9999999975998</v>
      </c>
      <c r="Q199" s="137">
        <v>2050.9999999975998</v>
      </c>
      <c r="R199" s="137">
        <v>2050.9999999975998</v>
      </c>
      <c r="S199" s="137">
        <v>2050.9999999975998</v>
      </c>
      <c r="T199" s="137">
        <v>2628.4999999975998</v>
      </c>
      <c r="U199" s="137">
        <v>3205.9999999975998</v>
      </c>
      <c r="V199" s="137">
        <v>3205.9999999975998</v>
      </c>
    </row>
    <row r="200" spans="1:22" s="113" customFormat="1" x14ac:dyDescent="0.3">
      <c r="A200" s="116" t="s">
        <v>238</v>
      </c>
      <c r="B200" s="116" t="s">
        <v>238</v>
      </c>
      <c r="C200" s="116" t="s">
        <v>239</v>
      </c>
      <c r="D200" s="139">
        <v>1960.9999999976001</v>
      </c>
      <c r="E200" s="139">
        <v>2063.4999999975998</v>
      </c>
      <c r="F200" s="139">
        <v>2175.9999999975998</v>
      </c>
      <c r="G200" s="139">
        <v>2175.9999999975998</v>
      </c>
      <c r="H200" s="139">
        <v>2175.9999999975998</v>
      </c>
      <c r="I200" s="139">
        <v>2175.9999999975998</v>
      </c>
      <c r="J200" s="139">
        <v>2175.9999999975998</v>
      </c>
      <c r="K200" s="139">
        <v>2175.9999999975998</v>
      </c>
      <c r="L200" s="139">
        <v>2175.9999999975998</v>
      </c>
      <c r="M200" s="139">
        <v>2175.9999999975998</v>
      </c>
      <c r="N200" s="139">
        <v>2175.9999999975998</v>
      </c>
      <c r="O200" s="139">
        <v>2175.9999999975998</v>
      </c>
      <c r="P200" s="139">
        <v>1890.9999999976001</v>
      </c>
      <c r="Q200" s="139">
        <v>1890.9999999976001</v>
      </c>
      <c r="R200" s="139">
        <v>1890.9999999976001</v>
      </c>
      <c r="S200" s="139">
        <v>1890.9999999976001</v>
      </c>
      <c r="T200" s="139">
        <v>2468.4999999975998</v>
      </c>
      <c r="U200" s="139">
        <v>3045.9999999975998</v>
      </c>
      <c r="V200" s="139">
        <v>3045.9999999975998</v>
      </c>
    </row>
    <row r="201" spans="1:22" s="113" customFormat="1" x14ac:dyDescent="0.3">
      <c r="A201" s="116" t="s">
        <v>238</v>
      </c>
      <c r="B201" s="116" t="s">
        <v>238</v>
      </c>
      <c r="C201" s="116" t="s">
        <v>240</v>
      </c>
      <c r="D201" s="139">
        <v>0</v>
      </c>
      <c r="E201" s="139">
        <v>0</v>
      </c>
      <c r="F201" s="139">
        <v>0</v>
      </c>
      <c r="G201" s="139">
        <v>0</v>
      </c>
      <c r="H201" s="139">
        <v>0</v>
      </c>
      <c r="I201" s="139">
        <v>0</v>
      </c>
      <c r="J201" s="139">
        <v>0</v>
      </c>
      <c r="K201" s="139">
        <v>0</v>
      </c>
      <c r="L201" s="139">
        <v>0</v>
      </c>
      <c r="M201" s="139">
        <v>0</v>
      </c>
      <c r="N201" s="139">
        <v>0</v>
      </c>
      <c r="O201" s="139">
        <v>0</v>
      </c>
      <c r="P201" s="139">
        <v>0</v>
      </c>
      <c r="Q201" s="139">
        <v>0</v>
      </c>
      <c r="R201" s="139">
        <v>0</v>
      </c>
      <c r="S201" s="139">
        <v>0</v>
      </c>
      <c r="T201" s="139">
        <v>0</v>
      </c>
      <c r="U201" s="139">
        <v>0</v>
      </c>
      <c r="V201" s="139">
        <v>0</v>
      </c>
    </row>
    <row r="202" spans="1:22" s="113" customFormat="1" x14ac:dyDescent="0.3">
      <c r="A202" s="116" t="s">
        <v>238</v>
      </c>
      <c r="B202" s="116" t="s">
        <v>238</v>
      </c>
      <c r="C202" s="116" t="s">
        <v>241</v>
      </c>
      <c r="D202" s="139">
        <v>0</v>
      </c>
      <c r="E202" s="139">
        <v>0</v>
      </c>
      <c r="F202" s="139">
        <v>0</v>
      </c>
      <c r="G202" s="139">
        <v>0</v>
      </c>
      <c r="H202" s="139">
        <v>0</v>
      </c>
      <c r="I202" s="139">
        <v>0</v>
      </c>
      <c r="J202" s="139">
        <v>0</v>
      </c>
      <c r="K202" s="139">
        <v>0</v>
      </c>
      <c r="L202" s="139">
        <v>0</v>
      </c>
      <c r="M202" s="139">
        <v>0</v>
      </c>
      <c r="N202" s="139">
        <v>0</v>
      </c>
      <c r="O202" s="139">
        <v>0</v>
      </c>
      <c r="P202" s="139">
        <v>0</v>
      </c>
      <c r="Q202" s="139">
        <v>0</v>
      </c>
      <c r="R202" s="139">
        <v>0</v>
      </c>
      <c r="S202" s="139">
        <v>0</v>
      </c>
      <c r="T202" s="139">
        <v>0</v>
      </c>
      <c r="U202" s="139">
        <v>0</v>
      </c>
      <c r="V202" s="139">
        <v>0</v>
      </c>
    </row>
    <row r="203" spans="1:22" s="113" customFormat="1" x14ac:dyDescent="0.3">
      <c r="A203" s="116" t="s">
        <v>238</v>
      </c>
      <c r="B203" s="116" t="s">
        <v>238</v>
      </c>
      <c r="C203" s="116" t="s">
        <v>242</v>
      </c>
      <c r="D203" s="139">
        <v>0</v>
      </c>
      <c r="E203" s="139">
        <v>0</v>
      </c>
      <c r="F203" s="139">
        <v>0</v>
      </c>
      <c r="G203" s="139">
        <v>0</v>
      </c>
      <c r="H203" s="139">
        <v>0</v>
      </c>
      <c r="I203" s="139">
        <v>0</v>
      </c>
      <c r="J203" s="139">
        <v>0</v>
      </c>
      <c r="K203" s="139">
        <v>0</v>
      </c>
      <c r="L203" s="139">
        <v>0</v>
      </c>
      <c r="M203" s="139">
        <v>0</v>
      </c>
      <c r="N203" s="139">
        <v>0</v>
      </c>
      <c r="O203" s="139">
        <v>0</v>
      </c>
      <c r="P203" s="139">
        <v>0</v>
      </c>
      <c r="Q203" s="139">
        <v>0</v>
      </c>
      <c r="R203" s="139">
        <v>0</v>
      </c>
      <c r="S203" s="139">
        <v>0</v>
      </c>
      <c r="T203" s="139">
        <v>0</v>
      </c>
      <c r="U203" s="139">
        <v>0</v>
      </c>
      <c r="V203" s="139">
        <v>0</v>
      </c>
    </row>
    <row r="204" spans="1:22" s="113" customFormat="1" x14ac:dyDescent="0.3">
      <c r="A204" s="116" t="s">
        <v>238</v>
      </c>
      <c r="B204" s="116" t="s">
        <v>238</v>
      </c>
      <c r="C204" s="116" t="s">
        <v>243</v>
      </c>
      <c r="D204" s="139">
        <v>0</v>
      </c>
      <c r="E204" s="139">
        <v>0</v>
      </c>
      <c r="F204" s="139">
        <v>0</v>
      </c>
      <c r="G204" s="139">
        <v>0</v>
      </c>
      <c r="H204" s="139">
        <v>0</v>
      </c>
      <c r="I204" s="139">
        <v>0</v>
      </c>
      <c r="J204" s="139">
        <v>0</v>
      </c>
      <c r="K204" s="139">
        <v>0</v>
      </c>
      <c r="L204" s="139">
        <v>0</v>
      </c>
      <c r="M204" s="139">
        <v>0</v>
      </c>
      <c r="N204" s="139">
        <v>0</v>
      </c>
      <c r="O204" s="139">
        <v>0</v>
      </c>
      <c r="P204" s="139">
        <v>0</v>
      </c>
      <c r="Q204" s="139">
        <v>0</v>
      </c>
      <c r="R204" s="139">
        <v>0</v>
      </c>
      <c r="S204" s="139">
        <v>0</v>
      </c>
      <c r="T204" s="139">
        <v>0</v>
      </c>
      <c r="U204" s="139">
        <v>0</v>
      </c>
      <c r="V204" s="139">
        <v>0</v>
      </c>
    </row>
    <row r="205" spans="1:22" s="113" customFormat="1" x14ac:dyDescent="0.3">
      <c r="A205" s="116" t="s">
        <v>238</v>
      </c>
      <c r="B205" s="116" t="s">
        <v>238</v>
      </c>
      <c r="C205" s="116" t="s">
        <v>244</v>
      </c>
      <c r="D205" s="139">
        <v>150</v>
      </c>
      <c r="E205" s="139">
        <v>150</v>
      </c>
      <c r="F205" s="139">
        <v>150</v>
      </c>
      <c r="G205" s="139">
        <v>150</v>
      </c>
      <c r="H205" s="139">
        <v>150</v>
      </c>
      <c r="I205" s="139">
        <v>150</v>
      </c>
      <c r="J205" s="139">
        <v>160</v>
      </c>
      <c r="K205" s="139">
        <v>160</v>
      </c>
      <c r="L205" s="139">
        <v>160</v>
      </c>
      <c r="M205" s="139">
        <v>160</v>
      </c>
      <c r="N205" s="139">
        <v>160</v>
      </c>
      <c r="O205" s="139">
        <v>160</v>
      </c>
      <c r="P205" s="139">
        <v>160</v>
      </c>
      <c r="Q205" s="139">
        <v>160</v>
      </c>
      <c r="R205" s="139">
        <v>160</v>
      </c>
      <c r="S205" s="139">
        <v>160</v>
      </c>
      <c r="T205" s="139">
        <v>160</v>
      </c>
      <c r="U205" s="139">
        <v>160</v>
      </c>
      <c r="V205" s="139">
        <v>160</v>
      </c>
    </row>
    <row r="206" spans="1:22" s="113" customFormat="1" x14ac:dyDescent="0.3">
      <c r="A206" s="116" t="s">
        <v>238</v>
      </c>
      <c r="B206" s="116" t="s">
        <v>238</v>
      </c>
      <c r="C206" s="116" t="s">
        <v>245</v>
      </c>
      <c r="D206" s="139">
        <v>0</v>
      </c>
      <c r="E206" s="139">
        <v>0</v>
      </c>
      <c r="F206" s="139">
        <v>0</v>
      </c>
      <c r="G206" s="139">
        <v>0</v>
      </c>
      <c r="H206" s="139">
        <v>0</v>
      </c>
      <c r="I206" s="139">
        <v>0</v>
      </c>
      <c r="J206" s="139">
        <v>0</v>
      </c>
      <c r="K206" s="139">
        <v>0</v>
      </c>
      <c r="L206" s="139">
        <v>0</v>
      </c>
      <c r="M206" s="139">
        <v>0</v>
      </c>
      <c r="N206" s="139">
        <v>0</v>
      </c>
      <c r="O206" s="139">
        <v>0</v>
      </c>
      <c r="P206" s="139">
        <v>0</v>
      </c>
      <c r="Q206" s="139">
        <v>0</v>
      </c>
      <c r="R206" s="139">
        <v>0</v>
      </c>
      <c r="S206" s="139">
        <v>0</v>
      </c>
      <c r="T206" s="139">
        <v>0</v>
      </c>
      <c r="U206" s="139">
        <v>0</v>
      </c>
      <c r="V206" s="139">
        <v>0</v>
      </c>
    </row>
    <row r="207" spans="1:22" s="113" customFormat="1" x14ac:dyDescent="0.3">
      <c r="A207" s="116" t="s">
        <v>238</v>
      </c>
      <c r="B207" s="116" t="s">
        <v>238</v>
      </c>
      <c r="C207" s="116" t="s">
        <v>246</v>
      </c>
      <c r="D207" s="139">
        <v>0</v>
      </c>
      <c r="E207" s="139">
        <v>0</v>
      </c>
      <c r="F207" s="139">
        <v>0</v>
      </c>
      <c r="G207" s="139">
        <v>0</v>
      </c>
      <c r="H207" s="139">
        <v>0</v>
      </c>
      <c r="I207" s="139">
        <v>0</v>
      </c>
      <c r="J207" s="139">
        <v>0</v>
      </c>
      <c r="K207" s="139">
        <v>0</v>
      </c>
      <c r="L207" s="139">
        <v>0</v>
      </c>
      <c r="M207" s="139">
        <v>0</v>
      </c>
      <c r="N207" s="139">
        <v>0</v>
      </c>
      <c r="O207" s="139">
        <v>0</v>
      </c>
      <c r="P207" s="139">
        <v>0</v>
      </c>
      <c r="Q207" s="139">
        <v>0</v>
      </c>
      <c r="R207" s="139">
        <v>0</v>
      </c>
      <c r="S207" s="139">
        <v>0</v>
      </c>
      <c r="T207" s="139">
        <v>0</v>
      </c>
      <c r="U207" s="139">
        <v>0</v>
      </c>
      <c r="V207" s="139">
        <v>0</v>
      </c>
    </row>
    <row r="208" spans="1:22" s="113" customFormat="1" x14ac:dyDescent="0.3">
      <c r="A208" s="116" t="s">
        <v>238</v>
      </c>
      <c r="B208" s="116" t="s">
        <v>238</v>
      </c>
      <c r="C208" s="116" t="s">
        <v>247</v>
      </c>
      <c r="D208" s="139">
        <v>0</v>
      </c>
      <c r="E208" s="139">
        <v>0</v>
      </c>
      <c r="F208" s="139">
        <v>0</v>
      </c>
      <c r="G208" s="139">
        <v>0</v>
      </c>
      <c r="H208" s="139">
        <v>0</v>
      </c>
      <c r="I208" s="139">
        <v>0</v>
      </c>
      <c r="J208" s="139">
        <v>0</v>
      </c>
      <c r="K208" s="139">
        <v>0</v>
      </c>
      <c r="L208" s="139">
        <v>0</v>
      </c>
      <c r="M208" s="139">
        <v>0</v>
      </c>
      <c r="N208" s="139">
        <v>0</v>
      </c>
      <c r="O208" s="139">
        <v>0</v>
      </c>
      <c r="P208" s="139">
        <v>0</v>
      </c>
      <c r="Q208" s="139">
        <v>0</v>
      </c>
      <c r="R208" s="139">
        <v>0</v>
      </c>
      <c r="S208" s="139">
        <v>0</v>
      </c>
      <c r="T208" s="139">
        <v>0</v>
      </c>
      <c r="U208" s="139">
        <v>0</v>
      </c>
      <c r="V208" s="139">
        <v>0</v>
      </c>
    </row>
    <row r="209" spans="1:22" s="113" customFormat="1" x14ac:dyDescent="0.3">
      <c r="A209" s="116" t="s">
        <v>238</v>
      </c>
      <c r="B209" s="116" t="s">
        <v>238</v>
      </c>
      <c r="C209" s="116" t="s">
        <v>248</v>
      </c>
      <c r="D209" s="139">
        <v>0</v>
      </c>
      <c r="E209" s="139">
        <v>0</v>
      </c>
      <c r="F209" s="139">
        <v>0</v>
      </c>
      <c r="G209" s="139">
        <v>0</v>
      </c>
      <c r="H209" s="139">
        <v>0</v>
      </c>
      <c r="I209" s="139">
        <v>0</v>
      </c>
      <c r="J209" s="139">
        <v>0</v>
      </c>
      <c r="K209" s="139">
        <v>0</v>
      </c>
      <c r="L209" s="139">
        <v>0</v>
      </c>
      <c r="M209" s="139">
        <v>0</v>
      </c>
      <c r="N209" s="139">
        <v>0</v>
      </c>
      <c r="O209" s="139">
        <v>0</v>
      </c>
      <c r="P209" s="139">
        <v>0</v>
      </c>
      <c r="Q209" s="139">
        <v>0</v>
      </c>
      <c r="R209" s="139">
        <v>0</v>
      </c>
      <c r="S209" s="139">
        <v>0</v>
      </c>
      <c r="T209" s="139">
        <v>0</v>
      </c>
      <c r="U209" s="139">
        <v>0</v>
      </c>
      <c r="V209" s="139">
        <v>0</v>
      </c>
    </row>
    <row r="210" spans="1:22" s="113" customFormat="1" x14ac:dyDescent="0.3">
      <c r="A210" s="114" t="s">
        <v>249</v>
      </c>
      <c r="B210" s="114" t="s">
        <v>249</v>
      </c>
      <c r="C210" s="114" t="s">
        <v>250</v>
      </c>
      <c r="D210" s="140">
        <v>0</v>
      </c>
      <c r="E210" s="140">
        <v>0</v>
      </c>
      <c r="F210" s="140">
        <v>0</v>
      </c>
      <c r="G210" s="140">
        <v>0</v>
      </c>
      <c r="H210" s="140">
        <v>0</v>
      </c>
      <c r="I210" s="140">
        <v>0</v>
      </c>
      <c r="J210" s="140">
        <v>0</v>
      </c>
      <c r="K210" s="140">
        <v>0</v>
      </c>
      <c r="L210" s="140">
        <v>0</v>
      </c>
      <c r="M210" s="140">
        <v>0</v>
      </c>
      <c r="N210" s="140">
        <v>0</v>
      </c>
      <c r="O210" s="140">
        <v>0</v>
      </c>
      <c r="P210" s="140">
        <v>0</v>
      </c>
      <c r="Q210" s="140">
        <v>0</v>
      </c>
      <c r="R210" s="140">
        <v>0</v>
      </c>
      <c r="S210" s="140">
        <v>0</v>
      </c>
      <c r="T210" s="140">
        <v>0</v>
      </c>
      <c r="U210" s="140">
        <v>0</v>
      </c>
      <c r="V210" s="140">
        <v>0</v>
      </c>
    </row>
    <row r="211" spans="1:22" x14ac:dyDescent="0.3">
      <c r="A211" s="117"/>
      <c r="B211" s="117"/>
      <c r="C211" s="117"/>
      <c r="D211" s="118"/>
      <c r="E211" s="118"/>
      <c r="F211" s="119"/>
      <c r="G211" s="119"/>
      <c r="H211" s="119"/>
      <c r="I211" s="119"/>
      <c r="J211" s="119"/>
      <c r="K211" s="119"/>
      <c r="L211" s="119"/>
      <c r="M211" s="119"/>
      <c r="N211" s="119"/>
      <c r="O211" s="120"/>
      <c r="P211" s="120"/>
      <c r="Q211" s="120"/>
      <c r="R211" s="120"/>
      <c r="S211" s="121"/>
      <c r="T211" s="120"/>
      <c r="U211" s="122"/>
      <c r="V211" s="122"/>
    </row>
    <row r="212" spans="1:22" x14ac:dyDescent="0.3">
      <c r="A212" s="117"/>
      <c r="B212" s="117"/>
      <c r="C212" s="117"/>
      <c r="D212" s="118"/>
      <c r="E212" s="118"/>
      <c r="F212" s="119"/>
      <c r="G212" s="119"/>
      <c r="H212" s="119"/>
      <c r="I212" s="119"/>
      <c r="J212" s="119"/>
      <c r="K212" s="119"/>
      <c r="L212" s="119"/>
      <c r="M212" s="119"/>
      <c r="N212" s="119"/>
      <c r="O212" s="120"/>
      <c r="P212" s="120"/>
      <c r="Q212" s="120"/>
      <c r="R212" s="120"/>
      <c r="S212" s="121"/>
      <c r="T212" s="120"/>
      <c r="U212" s="122"/>
      <c r="V212" s="122"/>
    </row>
    <row r="213" spans="1:22" x14ac:dyDescent="0.3">
      <c r="A213" s="117"/>
      <c r="B213" s="117"/>
      <c r="C213" s="117"/>
      <c r="D213" s="118"/>
      <c r="E213" s="118"/>
      <c r="F213" s="119"/>
      <c r="G213" s="119"/>
      <c r="H213" s="119"/>
      <c r="I213" s="119"/>
      <c r="J213" s="119"/>
      <c r="K213" s="119"/>
      <c r="L213" s="119"/>
      <c r="M213" s="119"/>
      <c r="N213" s="119"/>
      <c r="O213" s="120"/>
      <c r="P213" s="120"/>
      <c r="Q213" s="120"/>
      <c r="R213" s="120"/>
      <c r="S213" s="121"/>
      <c r="T213" s="120"/>
      <c r="U213" s="122"/>
      <c r="V213" s="122"/>
    </row>
    <row r="214" spans="1:22" x14ac:dyDescent="0.3">
      <c r="A214" s="117"/>
      <c r="B214" s="117"/>
      <c r="C214" s="117"/>
      <c r="D214" s="118"/>
      <c r="E214" s="118"/>
      <c r="F214" s="119"/>
      <c r="G214" s="119"/>
      <c r="H214" s="119"/>
      <c r="I214" s="119"/>
      <c r="J214" s="119"/>
      <c r="K214" s="119"/>
      <c r="L214" s="119"/>
      <c r="M214" s="119"/>
      <c r="N214" s="119"/>
      <c r="O214" s="120"/>
      <c r="P214" s="120"/>
      <c r="Q214" s="120"/>
      <c r="R214" s="120"/>
      <c r="S214" s="121"/>
      <c r="T214" s="120"/>
      <c r="U214" s="122"/>
      <c r="V214" s="122"/>
    </row>
    <row r="215" spans="1:22" x14ac:dyDescent="0.3">
      <c r="A215" s="117"/>
      <c r="B215" s="117"/>
      <c r="C215" s="117"/>
      <c r="D215" s="118"/>
      <c r="E215" s="118"/>
      <c r="F215" s="119"/>
      <c r="G215" s="119"/>
      <c r="H215" s="119"/>
      <c r="I215" s="119"/>
      <c r="J215" s="119"/>
      <c r="K215" s="119"/>
      <c r="L215" s="119"/>
      <c r="M215" s="119"/>
      <c r="N215" s="119"/>
      <c r="O215" s="120"/>
      <c r="P215" s="120"/>
      <c r="Q215" s="120"/>
      <c r="R215" s="120"/>
      <c r="S215" s="121"/>
      <c r="T215" s="120"/>
      <c r="U215" s="122"/>
      <c r="V215" s="122"/>
    </row>
    <row r="216" spans="1:22" x14ac:dyDescent="0.3">
      <c r="A216" s="117"/>
      <c r="B216" s="117"/>
      <c r="C216" s="117"/>
      <c r="D216" s="118"/>
      <c r="E216" s="118"/>
      <c r="F216" s="119"/>
      <c r="G216" s="119"/>
      <c r="H216" s="119"/>
      <c r="I216" s="119"/>
      <c r="J216" s="119"/>
      <c r="K216" s="119"/>
      <c r="L216" s="119"/>
      <c r="M216" s="119"/>
      <c r="N216" s="119"/>
      <c r="O216" s="120"/>
      <c r="P216" s="120"/>
      <c r="Q216" s="120"/>
      <c r="R216" s="120"/>
      <c r="S216" s="121"/>
      <c r="T216" s="120"/>
      <c r="U216" s="122"/>
      <c r="V216" s="122"/>
    </row>
    <row r="217" spans="1:22" x14ac:dyDescent="0.3">
      <c r="A217" s="117"/>
      <c r="B217" s="117"/>
      <c r="C217" s="117"/>
      <c r="D217" s="124"/>
      <c r="E217" s="124"/>
      <c r="F217" s="124"/>
      <c r="G217" s="124"/>
      <c r="H217" s="124"/>
      <c r="I217" s="124"/>
      <c r="J217" s="118"/>
      <c r="K217" s="118"/>
      <c r="L217" s="124"/>
      <c r="M217" s="124"/>
      <c r="N217" s="124"/>
      <c r="O217" s="122"/>
      <c r="P217" s="122"/>
      <c r="Q217" s="122"/>
      <c r="R217" s="122"/>
      <c r="S217" s="125"/>
      <c r="T217" s="122"/>
      <c r="U217" s="122"/>
      <c r="V217" s="122"/>
    </row>
    <row r="218" spans="1:22" x14ac:dyDescent="0.3">
      <c r="A218" s="117"/>
      <c r="B218" s="117"/>
      <c r="C218" s="117"/>
      <c r="D218" s="124"/>
      <c r="E218" s="124"/>
      <c r="F218" s="124"/>
      <c r="G218" s="124"/>
      <c r="H218" s="124"/>
      <c r="I218" s="124"/>
      <c r="J218" s="124"/>
      <c r="K218" s="124"/>
      <c r="L218" s="124"/>
      <c r="M218" s="124"/>
      <c r="N218" s="124"/>
      <c r="O218" s="122"/>
      <c r="P218" s="122"/>
      <c r="Q218" s="122"/>
      <c r="R218" s="122"/>
      <c r="S218" s="125"/>
      <c r="T218" s="122"/>
      <c r="U218" s="122"/>
      <c r="V218" s="122"/>
    </row>
    <row r="219" spans="1:22" x14ac:dyDescent="0.3">
      <c r="A219" s="117"/>
      <c r="B219" s="117"/>
      <c r="C219" s="117"/>
      <c r="D219" s="124"/>
      <c r="E219" s="124"/>
      <c r="F219" s="124"/>
      <c r="G219" s="124"/>
      <c r="H219" s="124"/>
      <c r="I219" s="124"/>
      <c r="J219" s="124"/>
      <c r="K219" s="124"/>
      <c r="L219" s="124"/>
      <c r="M219" s="124"/>
      <c r="N219" s="124"/>
      <c r="O219" s="122"/>
      <c r="P219" s="122"/>
      <c r="Q219" s="122"/>
      <c r="R219" s="122"/>
      <c r="S219" s="125"/>
      <c r="T219" s="122"/>
      <c r="U219" s="122"/>
      <c r="V219" s="122"/>
    </row>
    <row r="220" spans="1:22" x14ac:dyDescent="0.3">
      <c r="A220" s="117"/>
      <c r="B220" s="117"/>
      <c r="C220" s="117"/>
      <c r="D220" s="124"/>
      <c r="E220" s="124"/>
      <c r="F220" s="124"/>
      <c r="G220" s="124"/>
      <c r="H220" s="124"/>
      <c r="I220" s="124"/>
      <c r="J220" s="124"/>
      <c r="K220" s="124"/>
      <c r="L220" s="124"/>
      <c r="M220" s="124"/>
      <c r="N220" s="124"/>
      <c r="O220" s="122"/>
      <c r="P220" s="122"/>
      <c r="Q220" s="122"/>
      <c r="R220" s="122"/>
      <c r="S220" s="125"/>
      <c r="T220" s="122"/>
      <c r="U220" s="122"/>
      <c r="V220" s="122"/>
    </row>
    <row r="221" spans="1:22" x14ac:dyDescent="0.3">
      <c r="A221" s="117"/>
      <c r="B221" s="117"/>
      <c r="C221" s="117"/>
      <c r="D221" s="124"/>
      <c r="E221" s="124"/>
      <c r="F221" s="124"/>
      <c r="G221" s="124"/>
      <c r="H221" s="124"/>
      <c r="I221" s="124"/>
      <c r="J221" s="124"/>
      <c r="K221" s="124"/>
      <c r="L221" s="124"/>
      <c r="M221" s="124"/>
      <c r="N221" s="124"/>
      <c r="O221" s="122"/>
      <c r="P221" s="122"/>
      <c r="Q221" s="122"/>
      <c r="R221" s="122"/>
      <c r="S221" s="125"/>
      <c r="T221" s="122"/>
      <c r="U221" s="122"/>
      <c r="V221" s="122"/>
    </row>
    <row r="222" spans="1:22" x14ac:dyDescent="0.3">
      <c r="A222" s="117"/>
      <c r="B222" s="117"/>
      <c r="C222" s="117"/>
      <c r="D222" s="124"/>
      <c r="E222" s="124"/>
      <c r="F222" s="124"/>
      <c r="G222" s="124"/>
      <c r="H222" s="124"/>
      <c r="I222" s="124"/>
      <c r="J222" s="124"/>
      <c r="K222" s="124"/>
      <c r="L222" s="124"/>
      <c r="M222" s="124"/>
      <c r="N222" s="124"/>
      <c r="O222" s="122"/>
      <c r="P222" s="122"/>
      <c r="Q222" s="122"/>
      <c r="R222" s="122"/>
      <c r="S222" s="125"/>
      <c r="T222" s="122"/>
      <c r="U222" s="122"/>
      <c r="V222" s="122"/>
    </row>
    <row r="223" spans="1:22" x14ac:dyDescent="0.3">
      <c r="A223" s="117"/>
      <c r="B223" s="117"/>
      <c r="C223" s="117"/>
      <c r="D223" s="124"/>
      <c r="E223" s="124"/>
      <c r="F223" s="124"/>
      <c r="G223" s="124"/>
      <c r="H223" s="124"/>
      <c r="I223" s="124"/>
      <c r="J223" s="124"/>
      <c r="K223" s="124"/>
      <c r="L223" s="124"/>
      <c r="M223" s="124"/>
      <c r="N223" s="124"/>
      <c r="O223" s="122"/>
      <c r="P223" s="122"/>
      <c r="Q223" s="122"/>
      <c r="R223" s="122"/>
      <c r="S223" s="125"/>
      <c r="T223" s="122"/>
      <c r="U223" s="122"/>
      <c r="V223" s="122"/>
    </row>
    <row r="224" spans="1:22" x14ac:dyDescent="0.3">
      <c r="A224" s="117"/>
      <c r="B224" s="117"/>
      <c r="C224" s="117"/>
      <c r="D224" s="124"/>
      <c r="E224" s="124"/>
      <c r="F224" s="124"/>
      <c r="G224" s="124"/>
      <c r="H224" s="124"/>
      <c r="I224" s="124"/>
      <c r="J224" s="124"/>
      <c r="K224" s="124"/>
      <c r="L224" s="124"/>
      <c r="M224" s="124"/>
      <c r="N224" s="124"/>
      <c r="O224" s="122"/>
      <c r="P224" s="122"/>
      <c r="Q224" s="122"/>
      <c r="R224" s="122"/>
      <c r="S224" s="125"/>
      <c r="T224" s="122"/>
      <c r="U224" s="122"/>
      <c r="V224" s="122"/>
    </row>
    <row r="225" spans="1:22" x14ac:dyDescent="0.3">
      <c r="A225" s="126"/>
      <c r="B225" s="126"/>
      <c r="C225" s="126"/>
      <c r="D225" s="127"/>
      <c r="E225" s="127"/>
      <c r="F225" s="127"/>
      <c r="G225" s="127"/>
      <c r="H225" s="127"/>
      <c r="I225" s="127"/>
      <c r="J225" s="127"/>
      <c r="K225" s="127"/>
      <c r="L225" s="127"/>
      <c r="M225" s="127"/>
      <c r="N225" s="127"/>
      <c r="O225" s="122"/>
      <c r="P225" s="122"/>
      <c r="Q225" s="122"/>
      <c r="R225" s="122"/>
      <c r="S225" s="125"/>
      <c r="T225" s="122"/>
      <c r="U225" s="122"/>
      <c r="V225" s="122"/>
    </row>
    <row r="226" spans="1:22" x14ac:dyDescent="0.3">
      <c r="A226" s="128"/>
      <c r="B226" s="128"/>
      <c r="C226" s="128"/>
      <c r="D226" s="129"/>
      <c r="E226" s="129"/>
      <c r="F226" s="129"/>
      <c r="G226" s="129"/>
      <c r="H226" s="129"/>
      <c r="I226" s="129"/>
      <c r="J226" s="129"/>
      <c r="K226" s="129"/>
      <c r="L226" s="129"/>
      <c r="M226" s="129"/>
      <c r="N226" s="129"/>
      <c r="O226" s="122"/>
      <c r="P226" s="122"/>
      <c r="Q226" s="122"/>
      <c r="R226" s="122"/>
      <c r="S226" s="125"/>
      <c r="T226" s="122"/>
      <c r="U226" s="122"/>
      <c r="V226" s="122"/>
    </row>
    <row r="227" spans="1:22" x14ac:dyDescent="0.3">
      <c r="A227" s="117"/>
      <c r="B227" s="117"/>
      <c r="C227" s="117"/>
      <c r="D227" s="130"/>
      <c r="E227" s="130"/>
      <c r="F227" s="130"/>
      <c r="G227" s="130"/>
      <c r="H227" s="130"/>
      <c r="I227" s="130"/>
      <c r="J227" s="130"/>
      <c r="K227" s="130"/>
      <c r="L227" s="130"/>
      <c r="M227" s="130"/>
      <c r="N227" s="130"/>
      <c r="O227" s="122"/>
      <c r="P227" s="122"/>
      <c r="Q227" s="122"/>
      <c r="R227" s="122"/>
      <c r="S227" s="125"/>
      <c r="T227" s="122"/>
      <c r="U227" s="122"/>
      <c r="V227" s="122"/>
    </row>
    <row r="228" spans="1:22" x14ac:dyDescent="0.3">
      <c r="A228" s="117"/>
      <c r="B228" s="117"/>
      <c r="C228" s="117"/>
      <c r="D228" s="124"/>
      <c r="E228" s="124"/>
      <c r="F228" s="124"/>
      <c r="G228" s="124"/>
      <c r="H228" s="124"/>
      <c r="I228" s="124"/>
      <c r="J228" s="124"/>
      <c r="K228" s="124"/>
      <c r="L228" s="124"/>
      <c r="M228" s="124"/>
      <c r="N228" s="124"/>
      <c r="O228" s="122"/>
      <c r="P228" s="122"/>
      <c r="Q228" s="122"/>
      <c r="R228" s="122"/>
      <c r="S228" s="125"/>
      <c r="T228" s="122"/>
      <c r="U228" s="122"/>
      <c r="V228" s="122"/>
    </row>
    <row r="229" spans="1:22" x14ac:dyDescent="0.3">
      <c r="A229" s="117"/>
      <c r="B229" s="117"/>
      <c r="C229" s="117"/>
      <c r="D229" s="124"/>
      <c r="E229" s="124"/>
      <c r="F229" s="124"/>
      <c r="G229" s="124"/>
      <c r="H229" s="124"/>
      <c r="I229" s="124"/>
      <c r="J229" s="124"/>
      <c r="K229" s="124"/>
      <c r="L229" s="124"/>
      <c r="M229" s="124"/>
      <c r="N229" s="124"/>
      <c r="O229" s="122"/>
      <c r="P229" s="122"/>
      <c r="Q229" s="122"/>
      <c r="R229" s="122"/>
      <c r="S229" s="125"/>
      <c r="T229" s="122"/>
      <c r="U229" s="122"/>
      <c r="V229" s="122"/>
    </row>
    <row r="230" spans="1:22" x14ac:dyDescent="0.3">
      <c r="A230" s="117"/>
      <c r="B230" s="117"/>
      <c r="C230" s="117"/>
      <c r="D230" s="124"/>
      <c r="E230" s="124"/>
      <c r="F230" s="124"/>
      <c r="G230" s="124"/>
      <c r="H230" s="124"/>
      <c r="I230" s="124"/>
      <c r="J230" s="124"/>
      <c r="K230" s="124"/>
      <c r="L230" s="124"/>
      <c r="M230" s="124"/>
      <c r="N230" s="124"/>
      <c r="O230" s="122"/>
      <c r="P230" s="122"/>
      <c r="Q230" s="122"/>
      <c r="R230" s="122"/>
      <c r="S230" s="125"/>
      <c r="T230" s="122"/>
      <c r="U230" s="122"/>
      <c r="V230" s="122"/>
    </row>
    <row r="231" spans="1:22" x14ac:dyDescent="0.3">
      <c r="A231" s="117"/>
      <c r="B231" s="117"/>
      <c r="C231" s="117"/>
      <c r="D231" s="124"/>
      <c r="E231" s="124"/>
      <c r="F231" s="124"/>
      <c r="G231" s="124"/>
      <c r="H231" s="124"/>
      <c r="I231" s="124"/>
      <c r="J231" s="124"/>
      <c r="K231" s="124"/>
      <c r="L231" s="124"/>
      <c r="M231" s="124"/>
      <c r="N231" s="124"/>
      <c r="O231" s="122"/>
      <c r="P231" s="122"/>
      <c r="Q231" s="122"/>
      <c r="R231" s="122"/>
      <c r="S231" s="125"/>
      <c r="T231" s="122"/>
      <c r="U231" s="122"/>
      <c r="V231" s="122"/>
    </row>
    <row r="232" spans="1:22" x14ac:dyDescent="0.3">
      <c r="A232" s="117"/>
      <c r="B232" s="117"/>
      <c r="C232" s="117"/>
      <c r="D232" s="124"/>
      <c r="E232" s="124"/>
      <c r="F232" s="124"/>
      <c r="G232" s="124"/>
      <c r="H232" s="124"/>
      <c r="I232" s="124"/>
      <c r="J232" s="124"/>
      <c r="K232" s="124"/>
      <c r="L232" s="124"/>
      <c r="M232" s="124"/>
      <c r="N232" s="124"/>
      <c r="O232" s="122"/>
      <c r="P232" s="122"/>
      <c r="Q232" s="122"/>
      <c r="R232" s="122"/>
      <c r="S232" s="125"/>
      <c r="T232" s="122"/>
      <c r="U232" s="122"/>
      <c r="V232" s="122"/>
    </row>
    <row r="233" spans="1:22" x14ac:dyDescent="0.3">
      <c r="A233" s="117"/>
      <c r="B233" s="117"/>
      <c r="C233" s="117"/>
      <c r="D233" s="124"/>
      <c r="E233" s="124"/>
      <c r="F233" s="124"/>
      <c r="G233" s="124"/>
      <c r="H233" s="124"/>
      <c r="I233" s="124"/>
      <c r="J233" s="124"/>
      <c r="K233" s="124"/>
      <c r="L233" s="124"/>
      <c r="M233" s="124"/>
      <c r="N233" s="124"/>
      <c r="O233" s="122"/>
      <c r="P233" s="122"/>
      <c r="Q233" s="122"/>
      <c r="R233" s="122"/>
      <c r="S233" s="125"/>
      <c r="T233" s="122"/>
      <c r="U233" s="122"/>
      <c r="V233" s="122"/>
    </row>
    <row r="234" spans="1:22" x14ac:dyDescent="0.3">
      <c r="A234" s="117"/>
      <c r="B234" s="117"/>
      <c r="C234" s="117"/>
      <c r="D234" s="124"/>
      <c r="E234" s="124"/>
      <c r="F234" s="124"/>
      <c r="G234" s="124"/>
      <c r="H234" s="124"/>
      <c r="I234" s="124"/>
      <c r="J234" s="124"/>
      <c r="K234" s="124"/>
      <c r="L234" s="124"/>
      <c r="M234" s="124"/>
      <c r="N234" s="124"/>
      <c r="O234" s="122"/>
      <c r="P234" s="122"/>
      <c r="Q234" s="122"/>
      <c r="R234" s="122"/>
      <c r="S234" s="125"/>
      <c r="T234" s="122"/>
      <c r="U234" s="122"/>
      <c r="V234" s="122"/>
    </row>
    <row r="235" spans="1:22" x14ac:dyDescent="0.3">
      <c r="A235" s="117"/>
      <c r="B235" s="117"/>
      <c r="C235" s="117"/>
      <c r="D235" s="124"/>
      <c r="E235" s="124"/>
      <c r="F235" s="124"/>
      <c r="G235" s="124"/>
      <c r="H235" s="124"/>
      <c r="I235" s="124"/>
      <c r="J235" s="124"/>
      <c r="K235" s="124"/>
      <c r="L235" s="124"/>
      <c r="M235" s="124"/>
      <c r="N235" s="124"/>
      <c r="O235" s="122"/>
      <c r="P235" s="122"/>
      <c r="Q235" s="122"/>
      <c r="R235" s="122"/>
      <c r="S235" s="125"/>
      <c r="T235" s="122"/>
      <c r="U235" s="122"/>
      <c r="V235" s="122"/>
    </row>
    <row r="236" spans="1:22" x14ac:dyDescent="0.3">
      <c r="A236" s="117"/>
      <c r="B236" s="117"/>
      <c r="C236" s="117"/>
      <c r="D236" s="124"/>
      <c r="E236" s="124"/>
      <c r="F236" s="124"/>
      <c r="G236" s="124"/>
      <c r="H236" s="124"/>
      <c r="I236" s="124"/>
      <c r="J236" s="124"/>
      <c r="K236" s="124"/>
      <c r="L236" s="124"/>
      <c r="M236" s="124"/>
      <c r="N236" s="124"/>
      <c r="O236" s="122"/>
      <c r="P236" s="122"/>
      <c r="Q236" s="122"/>
      <c r="R236" s="122"/>
      <c r="S236" s="125"/>
      <c r="T236" s="122"/>
      <c r="U236" s="122"/>
      <c r="V236" s="122"/>
    </row>
    <row r="237" spans="1:22" x14ac:dyDescent="0.3">
      <c r="A237" s="117"/>
      <c r="B237" s="117"/>
      <c r="C237" s="117"/>
      <c r="D237" s="124"/>
      <c r="E237" s="124"/>
      <c r="F237" s="124"/>
      <c r="G237" s="124"/>
      <c r="H237" s="124"/>
      <c r="I237" s="124"/>
      <c r="J237" s="124"/>
      <c r="K237" s="124"/>
      <c r="L237" s="124"/>
      <c r="M237" s="124"/>
      <c r="N237" s="124"/>
      <c r="O237" s="122"/>
      <c r="P237" s="122"/>
      <c r="Q237" s="122"/>
      <c r="R237" s="122"/>
      <c r="S237" s="125"/>
      <c r="T237" s="122"/>
      <c r="U237" s="122"/>
      <c r="V237" s="122"/>
    </row>
    <row r="238" spans="1:22" x14ac:dyDescent="0.3">
      <c r="A238" s="117"/>
      <c r="B238" s="117"/>
      <c r="C238" s="117"/>
      <c r="D238" s="124"/>
      <c r="E238" s="124"/>
      <c r="F238" s="124"/>
      <c r="G238" s="124"/>
      <c r="H238" s="124"/>
      <c r="I238" s="124"/>
      <c r="J238" s="124"/>
      <c r="K238" s="124"/>
      <c r="L238" s="124"/>
      <c r="M238" s="124"/>
      <c r="N238" s="124"/>
      <c r="O238" s="122"/>
      <c r="P238" s="122"/>
      <c r="Q238" s="122"/>
      <c r="R238" s="122"/>
      <c r="S238" s="125"/>
      <c r="T238" s="122"/>
      <c r="U238" s="122"/>
      <c r="V238" s="122"/>
    </row>
    <row r="239" spans="1:22" x14ac:dyDescent="0.3">
      <c r="A239" s="117"/>
      <c r="B239" s="117"/>
      <c r="C239" s="117"/>
      <c r="D239" s="124"/>
      <c r="E239" s="124"/>
      <c r="F239" s="124"/>
      <c r="G239" s="124"/>
      <c r="H239" s="124"/>
      <c r="I239" s="124"/>
      <c r="J239" s="124"/>
      <c r="K239" s="124"/>
      <c r="L239" s="124"/>
      <c r="M239" s="124"/>
      <c r="N239" s="124"/>
      <c r="O239" s="122"/>
      <c r="P239" s="122"/>
      <c r="Q239" s="122"/>
      <c r="R239" s="122"/>
      <c r="S239" s="125"/>
      <c r="T239" s="122"/>
      <c r="U239" s="122"/>
      <c r="V239" s="122"/>
    </row>
    <row r="240" spans="1:22" x14ac:dyDescent="0.3">
      <c r="A240" s="117"/>
      <c r="B240" s="117"/>
      <c r="C240" s="117"/>
      <c r="D240" s="130"/>
      <c r="E240" s="130"/>
      <c r="F240" s="130"/>
      <c r="G240" s="130"/>
      <c r="H240" s="130"/>
      <c r="I240" s="130"/>
      <c r="J240" s="130"/>
      <c r="K240" s="130"/>
      <c r="L240" s="130"/>
      <c r="M240" s="130"/>
      <c r="N240" s="130"/>
      <c r="O240" s="122"/>
      <c r="P240" s="122"/>
      <c r="Q240" s="122"/>
      <c r="R240" s="122"/>
      <c r="S240" s="125"/>
      <c r="T240" s="122"/>
      <c r="U240" s="122"/>
      <c r="V240" s="122"/>
    </row>
    <row r="241" spans="1:22" x14ac:dyDescent="0.3">
      <c r="A241" s="117"/>
      <c r="B241" s="117"/>
      <c r="C241" s="117"/>
      <c r="D241" s="124"/>
      <c r="E241" s="124"/>
      <c r="F241" s="124"/>
      <c r="G241" s="124"/>
      <c r="H241" s="124"/>
      <c r="I241" s="124"/>
      <c r="J241" s="124"/>
      <c r="K241" s="124"/>
      <c r="L241" s="124"/>
      <c r="M241" s="124"/>
      <c r="N241" s="124"/>
      <c r="O241" s="122"/>
      <c r="P241" s="122"/>
      <c r="Q241" s="122"/>
      <c r="R241" s="122"/>
      <c r="S241" s="125"/>
      <c r="T241" s="122"/>
      <c r="U241" s="122"/>
      <c r="V241" s="122"/>
    </row>
    <row r="242" spans="1:22" x14ac:dyDescent="0.3">
      <c r="A242" s="117"/>
      <c r="B242" s="117"/>
      <c r="C242" s="117"/>
      <c r="D242" s="124"/>
      <c r="E242" s="124"/>
      <c r="F242" s="124"/>
      <c r="G242" s="124"/>
      <c r="H242" s="124"/>
      <c r="I242" s="124"/>
      <c r="J242" s="124"/>
      <c r="K242" s="124"/>
      <c r="L242" s="124"/>
      <c r="M242" s="124"/>
      <c r="N242" s="124"/>
      <c r="O242" s="122"/>
      <c r="P242" s="122"/>
      <c r="Q242" s="122"/>
      <c r="R242" s="122"/>
      <c r="S242" s="125"/>
      <c r="T242" s="122"/>
      <c r="U242" s="122"/>
      <c r="V242" s="122"/>
    </row>
    <row r="243" spans="1:22" x14ac:dyDescent="0.3">
      <c r="A243" s="117"/>
      <c r="B243" s="117"/>
      <c r="C243" s="117"/>
      <c r="D243" s="124"/>
      <c r="E243" s="124"/>
      <c r="F243" s="124"/>
      <c r="G243" s="124"/>
      <c r="H243" s="124"/>
      <c r="I243" s="124"/>
      <c r="J243" s="124"/>
      <c r="K243" s="124"/>
      <c r="L243" s="124"/>
      <c r="M243" s="124"/>
      <c r="N243" s="124"/>
      <c r="O243" s="122"/>
      <c r="P243" s="122"/>
      <c r="Q243" s="122"/>
      <c r="R243" s="122"/>
      <c r="S243" s="125"/>
      <c r="T243" s="122"/>
      <c r="U243" s="122"/>
      <c r="V243" s="122"/>
    </row>
    <row r="244" spans="1:22" x14ac:dyDescent="0.3">
      <c r="A244" s="117"/>
      <c r="B244" s="117"/>
      <c r="C244" s="117"/>
      <c r="D244" s="124"/>
      <c r="E244" s="124"/>
      <c r="F244" s="124"/>
      <c r="G244" s="124"/>
      <c r="H244" s="124"/>
      <c r="I244" s="124"/>
      <c r="J244" s="124"/>
      <c r="K244" s="124"/>
      <c r="L244" s="124"/>
      <c r="M244" s="124"/>
      <c r="N244" s="124"/>
      <c r="O244" s="122"/>
      <c r="P244" s="122"/>
      <c r="Q244" s="122"/>
      <c r="R244" s="122"/>
      <c r="S244" s="125"/>
      <c r="T244" s="122"/>
      <c r="U244" s="122"/>
      <c r="V244" s="122"/>
    </row>
    <row r="245" spans="1:22" x14ac:dyDescent="0.3">
      <c r="A245" s="117"/>
      <c r="B245" s="117"/>
      <c r="C245" s="117"/>
      <c r="D245" s="124"/>
      <c r="E245" s="124"/>
      <c r="F245" s="124"/>
      <c r="G245" s="124"/>
      <c r="H245" s="124"/>
      <c r="I245" s="124"/>
      <c r="J245" s="124"/>
      <c r="K245" s="124"/>
      <c r="L245" s="124"/>
      <c r="M245" s="124"/>
      <c r="N245" s="124"/>
      <c r="O245" s="122"/>
      <c r="P245" s="122"/>
      <c r="Q245" s="122"/>
      <c r="R245" s="122"/>
      <c r="S245" s="125"/>
      <c r="T245" s="122"/>
      <c r="U245" s="122"/>
      <c r="V245" s="122"/>
    </row>
    <row r="246" spans="1:22" x14ac:dyDescent="0.3">
      <c r="A246" s="117"/>
      <c r="B246" s="117"/>
      <c r="C246" s="117"/>
      <c r="D246" s="124"/>
      <c r="E246" s="124"/>
      <c r="F246" s="124"/>
      <c r="G246" s="124"/>
      <c r="H246" s="124"/>
      <c r="I246" s="124"/>
      <c r="J246" s="124"/>
      <c r="K246" s="124"/>
      <c r="L246" s="124"/>
      <c r="M246" s="124"/>
      <c r="N246" s="124"/>
      <c r="O246" s="122"/>
      <c r="P246" s="122"/>
      <c r="Q246" s="122"/>
      <c r="R246" s="122"/>
      <c r="S246" s="125"/>
      <c r="T246" s="122"/>
      <c r="U246" s="122"/>
      <c r="V246" s="122"/>
    </row>
    <row r="247" spans="1:22" x14ac:dyDescent="0.3">
      <c r="A247" s="117"/>
      <c r="B247" s="117"/>
      <c r="C247" s="117"/>
      <c r="D247" s="124"/>
      <c r="E247" s="124"/>
      <c r="F247" s="124"/>
      <c r="G247" s="124"/>
      <c r="H247" s="124"/>
      <c r="I247" s="124"/>
      <c r="J247" s="124"/>
      <c r="K247" s="124"/>
      <c r="L247" s="124"/>
      <c r="M247" s="124"/>
      <c r="N247" s="124"/>
      <c r="O247" s="122"/>
      <c r="P247" s="122"/>
      <c r="Q247" s="122"/>
      <c r="R247" s="122"/>
      <c r="S247" s="125"/>
      <c r="T247" s="122"/>
      <c r="U247" s="122"/>
      <c r="V247" s="122"/>
    </row>
    <row r="248" spans="1:22" x14ac:dyDescent="0.3">
      <c r="A248" s="117"/>
      <c r="B248" s="117"/>
      <c r="C248" s="117"/>
      <c r="D248" s="124"/>
      <c r="E248" s="124"/>
      <c r="F248" s="124"/>
      <c r="G248" s="124"/>
      <c r="H248" s="124"/>
      <c r="I248" s="124"/>
      <c r="J248" s="124"/>
      <c r="K248" s="124"/>
      <c r="L248" s="124"/>
      <c r="M248" s="124"/>
      <c r="N248" s="124"/>
      <c r="O248" s="122"/>
      <c r="P248" s="122"/>
      <c r="Q248" s="122"/>
      <c r="R248" s="122"/>
      <c r="S248" s="125"/>
      <c r="T248" s="122"/>
      <c r="U248" s="122"/>
      <c r="V248" s="122"/>
    </row>
    <row r="249" spans="1:22" x14ac:dyDescent="0.3">
      <c r="A249" s="117"/>
      <c r="B249" s="117"/>
      <c r="C249" s="117"/>
      <c r="D249" s="124"/>
      <c r="E249" s="124"/>
      <c r="F249" s="124"/>
      <c r="G249" s="124"/>
      <c r="H249" s="124"/>
      <c r="I249" s="124"/>
      <c r="J249" s="124"/>
      <c r="K249" s="124"/>
      <c r="L249" s="124"/>
      <c r="M249" s="124"/>
      <c r="N249" s="124"/>
      <c r="O249" s="122"/>
      <c r="P249" s="122"/>
      <c r="Q249" s="122"/>
      <c r="R249" s="122"/>
      <c r="S249" s="125"/>
      <c r="T249" s="122"/>
      <c r="U249" s="122"/>
      <c r="V249" s="122"/>
    </row>
    <row r="250" spans="1:22" x14ac:dyDescent="0.3">
      <c r="A250" s="117"/>
      <c r="B250" s="117"/>
      <c r="C250" s="117"/>
      <c r="D250" s="124"/>
      <c r="E250" s="124"/>
      <c r="F250" s="124"/>
      <c r="G250" s="124"/>
      <c r="H250" s="124"/>
      <c r="I250" s="124"/>
      <c r="J250" s="124"/>
      <c r="K250" s="124"/>
      <c r="L250" s="124"/>
      <c r="M250" s="124"/>
      <c r="N250" s="124"/>
      <c r="O250" s="122"/>
      <c r="P250" s="122"/>
      <c r="Q250" s="122"/>
      <c r="R250" s="122"/>
      <c r="S250" s="125"/>
      <c r="T250" s="122"/>
      <c r="U250" s="122"/>
      <c r="V250" s="122"/>
    </row>
    <row r="251" spans="1:22" x14ac:dyDescent="0.3">
      <c r="A251" s="117"/>
      <c r="B251" s="117"/>
      <c r="C251" s="117"/>
      <c r="D251" s="124"/>
      <c r="E251" s="124"/>
      <c r="F251" s="124"/>
      <c r="G251" s="124"/>
      <c r="H251" s="124"/>
      <c r="I251" s="124"/>
      <c r="J251" s="124"/>
      <c r="K251" s="124"/>
      <c r="L251" s="124"/>
      <c r="M251" s="124"/>
      <c r="N251" s="124"/>
      <c r="O251" s="122"/>
      <c r="P251" s="122"/>
      <c r="Q251" s="122"/>
      <c r="R251" s="122"/>
      <c r="S251" s="125"/>
      <c r="T251" s="122"/>
      <c r="U251" s="122"/>
      <c r="V251" s="122"/>
    </row>
    <row r="252" spans="1:22" x14ac:dyDescent="0.3">
      <c r="A252" s="117"/>
      <c r="B252" s="117"/>
      <c r="C252" s="117"/>
      <c r="D252" s="124"/>
      <c r="E252" s="124"/>
      <c r="F252" s="124"/>
      <c r="G252" s="124"/>
      <c r="H252" s="124"/>
      <c r="I252" s="124"/>
      <c r="J252" s="124"/>
      <c r="K252" s="124"/>
      <c r="L252" s="124"/>
      <c r="M252" s="124"/>
      <c r="N252" s="124"/>
      <c r="O252" s="122"/>
      <c r="P252" s="122"/>
      <c r="Q252" s="122"/>
      <c r="R252" s="122"/>
      <c r="S252" s="125"/>
      <c r="T252" s="122"/>
      <c r="U252" s="122"/>
      <c r="V252" s="122"/>
    </row>
    <row r="253" spans="1:22" x14ac:dyDescent="0.3">
      <c r="A253" s="117"/>
      <c r="B253" s="117"/>
      <c r="C253" s="117"/>
      <c r="D253" s="124"/>
      <c r="E253" s="124"/>
      <c r="F253" s="124"/>
      <c r="G253" s="124"/>
      <c r="H253" s="124"/>
      <c r="I253" s="124"/>
      <c r="J253" s="124"/>
      <c r="K253" s="124"/>
      <c r="L253" s="124"/>
      <c r="M253" s="124"/>
      <c r="N253" s="124"/>
      <c r="O253" s="122"/>
      <c r="P253" s="122"/>
      <c r="Q253" s="122"/>
      <c r="R253" s="122"/>
      <c r="S253" s="125"/>
      <c r="T253" s="122"/>
      <c r="U253" s="122"/>
      <c r="V253" s="122"/>
    </row>
    <row r="254" spans="1:22" x14ac:dyDescent="0.3">
      <c r="A254" s="117"/>
      <c r="B254" s="117"/>
      <c r="C254" s="117"/>
      <c r="D254" s="116"/>
      <c r="E254" s="116"/>
      <c r="F254" s="116"/>
      <c r="G254" s="116"/>
      <c r="H254" s="116"/>
      <c r="I254" s="116"/>
      <c r="J254" s="116"/>
      <c r="K254" s="116"/>
      <c r="L254" s="116"/>
      <c r="M254" s="116"/>
      <c r="N254" s="116"/>
      <c r="O254" s="122"/>
      <c r="P254" s="122"/>
      <c r="Q254" s="122"/>
      <c r="R254" s="122"/>
      <c r="S254" s="125"/>
      <c r="T254" s="122"/>
      <c r="U254" s="122"/>
      <c r="V254" s="122"/>
    </row>
    <row r="255" spans="1:22" x14ac:dyDescent="0.3">
      <c r="A255" s="117"/>
      <c r="B255" s="117"/>
      <c r="C255" s="117"/>
      <c r="D255" s="116"/>
      <c r="E255" s="116"/>
      <c r="F255" s="116"/>
      <c r="G255" s="116"/>
      <c r="H255" s="116"/>
      <c r="I255" s="116"/>
      <c r="J255" s="116"/>
      <c r="K255" s="116"/>
      <c r="L255" s="116"/>
      <c r="M255" s="116"/>
      <c r="N255" s="116"/>
      <c r="O255" s="122"/>
      <c r="P255" s="122"/>
      <c r="Q255" s="122"/>
      <c r="R255" s="122"/>
      <c r="S255" s="125"/>
      <c r="T255" s="122"/>
      <c r="U255" s="122"/>
      <c r="V255" s="122"/>
    </row>
    <row r="256" spans="1:22" x14ac:dyDescent="0.3">
      <c r="A256" s="117"/>
      <c r="B256" s="117"/>
      <c r="C256" s="117"/>
      <c r="D256" s="131"/>
      <c r="E256" s="131"/>
      <c r="F256" s="131"/>
      <c r="G256" s="131"/>
      <c r="H256" s="131"/>
      <c r="I256" s="131"/>
      <c r="J256" s="131"/>
      <c r="K256" s="131"/>
      <c r="L256" s="131"/>
      <c r="M256" s="131"/>
      <c r="N256" s="131"/>
      <c r="O256" s="122"/>
      <c r="P256" s="122"/>
      <c r="Q256" s="122"/>
      <c r="R256" s="122"/>
      <c r="S256" s="125"/>
      <c r="T256" s="122"/>
      <c r="U256" s="122"/>
      <c r="V256" s="122"/>
    </row>
    <row r="257" spans="1:22" x14ac:dyDescent="0.3">
      <c r="A257" s="117"/>
      <c r="B257" s="117"/>
      <c r="C257" s="117"/>
      <c r="D257" s="131"/>
      <c r="E257" s="131"/>
      <c r="F257" s="131"/>
      <c r="G257" s="131"/>
      <c r="H257" s="131"/>
      <c r="I257" s="131"/>
      <c r="J257" s="131"/>
      <c r="K257" s="131"/>
      <c r="L257" s="131"/>
      <c r="M257" s="131"/>
      <c r="N257" s="131"/>
      <c r="O257" s="122"/>
      <c r="P257" s="122"/>
      <c r="Q257" s="122"/>
      <c r="R257" s="122"/>
      <c r="S257" s="125"/>
      <c r="T257" s="122"/>
      <c r="U257" s="122"/>
      <c r="V257" s="122"/>
    </row>
    <row r="258" spans="1:22" x14ac:dyDescent="0.3">
      <c r="A258" s="117"/>
      <c r="B258" s="117"/>
      <c r="C258" s="117"/>
      <c r="D258" s="116"/>
      <c r="E258" s="116"/>
      <c r="F258" s="116"/>
      <c r="G258" s="116"/>
      <c r="H258" s="116"/>
      <c r="I258" s="116"/>
      <c r="J258" s="116"/>
      <c r="K258" s="116"/>
      <c r="L258" s="116"/>
      <c r="M258" s="116"/>
      <c r="N258" s="116"/>
      <c r="O258" s="122"/>
      <c r="P258" s="122"/>
      <c r="Q258" s="122"/>
      <c r="R258" s="122"/>
      <c r="S258" s="125"/>
      <c r="T258" s="122"/>
      <c r="U258" s="122"/>
      <c r="V258" s="122"/>
    </row>
    <row r="259" spans="1:22" x14ac:dyDescent="0.3">
      <c r="A259" s="117"/>
      <c r="B259" s="117"/>
      <c r="C259" s="117"/>
      <c r="D259" s="132"/>
      <c r="E259" s="132"/>
      <c r="F259" s="132"/>
      <c r="G259" s="132"/>
      <c r="H259" s="132"/>
      <c r="I259" s="132"/>
      <c r="J259" s="132"/>
      <c r="K259" s="132"/>
      <c r="L259" s="132"/>
      <c r="M259" s="132"/>
      <c r="N259" s="132"/>
      <c r="O259" s="122"/>
      <c r="P259" s="122"/>
      <c r="Q259" s="122"/>
      <c r="R259" s="122"/>
      <c r="S259" s="125"/>
      <c r="T259" s="122"/>
      <c r="U259" s="122"/>
      <c r="V259" s="122"/>
    </row>
    <row r="260" spans="1:22" x14ac:dyDescent="0.3">
      <c r="A260" s="117"/>
      <c r="B260" s="117"/>
      <c r="C260" s="117"/>
      <c r="D260" s="133"/>
      <c r="E260" s="133"/>
      <c r="F260" s="133"/>
      <c r="G260" s="133"/>
      <c r="H260" s="133"/>
      <c r="I260" s="133"/>
      <c r="J260" s="133"/>
      <c r="K260" s="133"/>
      <c r="L260" s="133"/>
      <c r="M260" s="133"/>
      <c r="N260" s="133"/>
      <c r="O260" s="122"/>
      <c r="P260" s="122"/>
      <c r="Q260" s="122"/>
      <c r="R260" s="122"/>
      <c r="S260" s="125"/>
      <c r="T260" s="122"/>
      <c r="U260" s="122"/>
      <c r="V260" s="122"/>
    </row>
    <row r="261" spans="1:22" x14ac:dyDescent="0.3">
      <c r="A261" s="117"/>
      <c r="B261" s="117"/>
      <c r="C261" s="117"/>
      <c r="D261" s="116"/>
      <c r="E261" s="116"/>
      <c r="F261" s="116"/>
      <c r="G261" s="116"/>
      <c r="H261" s="116"/>
      <c r="I261" s="116"/>
      <c r="J261" s="116"/>
      <c r="K261" s="116"/>
      <c r="L261" s="116"/>
      <c r="M261" s="116"/>
      <c r="N261" s="116"/>
      <c r="O261" s="122"/>
      <c r="P261" s="122"/>
      <c r="Q261" s="122"/>
      <c r="R261" s="122"/>
      <c r="S261" s="125"/>
      <c r="T261" s="122"/>
      <c r="U261" s="122"/>
      <c r="V261" s="122"/>
    </row>
    <row r="262" spans="1:22" x14ac:dyDescent="0.3">
      <c r="A262" s="117"/>
      <c r="B262" s="117"/>
      <c r="C262" s="117"/>
      <c r="D262" s="133"/>
      <c r="E262" s="133"/>
      <c r="F262" s="133"/>
      <c r="G262" s="133"/>
      <c r="H262" s="133"/>
      <c r="I262" s="133"/>
      <c r="J262" s="133"/>
      <c r="K262" s="133"/>
      <c r="L262" s="133"/>
      <c r="M262" s="133"/>
      <c r="N262" s="133"/>
      <c r="O262" s="122"/>
      <c r="P262" s="122"/>
      <c r="Q262" s="122"/>
      <c r="R262" s="122"/>
      <c r="S262" s="125"/>
      <c r="T262" s="122"/>
      <c r="U262" s="122"/>
      <c r="V262" s="122"/>
    </row>
    <row r="263" spans="1:22" x14ac:dyDescent="0.3">
      <c r="A263" s="117"/>
      <c r="B263" s="117"/>
      <c r="C263" s="117"/>
      <c r="D263" s="133"/>
      <c r="E263" s="133"/>
      <c r="F263" s="133"/>
      <c r="G263" s="133"/>
      <c r="H263" s="133"/>
      <c r="I263" s="133"/>
      <c r="J263" s="133"/>
      <c r="K263" s="133"/>
      <c r="L263" s="133"/>
      <c r="M263" s="133"/>
      <c r="N263" s="133"/>
      <c r="O263" s="122"/>
      <c r="P263" s="122"/>
      <c r="Q263" s="122"/>
      <c r="R263" s="122"/>
      <c r="S263" s="125"/>
      <c r="T263" s="122"/>
      <c r="U263" s="122"/>
      <c r="V263" s="122"/>
    </row>
    <row r="264" spans="1:22" x14ac:dyDescent="0.3">
      <c r="A264" s="117"/>
      <c r="B264" s="117"/>
      <c r="C264" s="117"/>
      <c r="D264" s="133"/>
      <c r="E264" s="133"/>
      <c r="F264" s="133"/>
      <c r="G264" s="133"/>
      <c r="H264" s="133"/>
      <c r="I264" s="133"/>
      <c r="J264" s="133"/>
      <c r="K264" s="133"/>
      <c r="L264" s="133"/>
      <c r="M264" s="133"/>
      <c r="N264" s="133"/>
      <c r="O264" s="122"/>
      <c r="P264" s="122"/>
      <c r="Q264" s="122"/>
      <c r="R264" s="122"/>
      <c r="S264" s="125"/>
      <c r="T264" s="122"/>
      <c r="U264" s="122"/>
      <c r="V264" s="122"/>
    </row>
    <row r="265" spans="1:22" x14ac:dyDescent="0.3">
      <c r="A265" s="117"/>
      <c r="B265" s="117"/>
      <c r="C265" s="117"/>
      <c r="D265" s="133"/>
      <c r="E265" s="133"/>
      <c r="F265" s="133"/>
      <c r="G265" s="133"/>
      <c r="H265" s="133"/>
      <c r="I265" s="133"/>
      <c r="J265" s="133"/>
      <c r="K265" s="133"/>
      <c r="L265" s="133"/>
      <c r="M265" s="133"/>
      <c r="N265" s="133"/>
      <c r="O265" s="122"/>
      <c r="P265" s="122"/>
      <c r="Q265" s="122"/>
      <c r="R265" s="122"/>
      <c r="S265" s="125"/>
      <c r="T265" s="122"/>
      <c r="U265" s="122"/>
      <c r="V265" s="122"/>
    </row>
    <row r="266" spans="1:22" x14ac:dyDescent="0.3">
      <c r="A266" s="117"/>
      <c r="B266" s="117"/>
      <c r="C266" s="117"/>
      <c r="D266" s="133"/>
      <c r="E266" s="133"/>
      <c r="F266" s="133"/>
      <c r="G266" s="133"/>
      <c r="H266" s="133"/>
      <c r="I266" s="133"/>
      <c r="J266" s="133"/>
      <c r="K266" s="133"/>
      <c r="L266" s="133"/>
      <c r="M266" s="133"/>
      <c r="N266" s="133"/>
      <c r="O266" s="122"/>
      <c r="P266" s="122"/>
      <c r="Q266" s="122"/>
      <c r="R266" s="122"/>
      <c r="S266" s="125"/>
      <c r="T266" s="122"/>
      <c r="U266" s="122"/>
      <c r="V266" s="122"/>
    </row>
    <row r="267" spans="1:22" x14ac:dyDescent="0.3">
      <c r="A267" s="117"/>
      <c r="B267" s="117"/>
      <c r="C267" s="117"/>
      <c r="D267" s="133"/>
      <c r="E267" s="133"/>
      <c r="F267" s="133"/>
      <c r="G267" s="133"/>
      <c r="H267" s="133"/>
      <c r="I267" s="133"/>
      <c r="J267" s="133"/>
      <c r="K267" s="133"/>
      <c r="L267" s="133"/>
      <c r="M267" s="133"/>
      <c r="N267" s="133"/>
      <c r="O267" s="122"/>
      <c r="P267" s="122"/>
      <c r="Q267" s="122"/>
      <c r="R267" s="122"/>
      <c r="S267" s="125"/>
      <c r="T267" s="122"/>
      <c r="U267" s="122"/>
      <c r="V267" s="122"/>
    </row>
    <row r="268" spans="1:22" x14ac:dyDescent="0.3">
      <c r="A268" s="117"/>
      <c r="B268" s="117"/>
      <c r="C268" s="117"/>
      <c r="D268" s="133"/>
      <c r="E268" s="133"/>
      <c r="F268" s="133"/>
      <c r="G268" s="133"/>
      <c r="H268" s="133"/>
      <c r="I268" s="133"/>
      <c r="J268" s="133"/>
      <c r="K268" s="133"/>
      <c r="L268" s="133"/>
      <c r="M268" s="133"/>
      <c r="N268" s="133"/>
      <c r="O268" s="122"/>
      <c r="P268" s="122"/>
      <c r="Q268" s="122"/>
      <c r="R268" s="122"/>
      <c r="S268" s="125"/>
      <c r="T268" s="122"/>
      <c r="U268" s="122"/>
      <c r="V268" s="122"/>
    </row>
    <row r="269" spans="1:22" x14ac:dyDescent="0.3">
      <c r="A269" s="117"/>
      <c r="B269" s="117"/>
      <c r="C269" s="117"/>
      <c r="D269" s="133"/>
      <c r="E269" s="133"/>
      <c r="F269" s="133"/>
      <c r="G269" s="133"/>
      <c r="H269" s="133"/>
      <c r="I269" s="133"/>
      <c r="J269" s="133"/>
      <c r="K269" s="133"/>
      <c r="L269" s="133"/>
      <c r="M269" s="133"/>
      <c r="N269" s="133"/>
      <c r="O269" s="122"/>
      <c r="P269" s="122"/>
      <c r="Q269" s="122"/>
      <c r="R269" s="122"/>
      <c r="S269" s="125"/>
      <c r="T269" s="122"/>
      <c r="U269" s="122"/>
      <c r="V269" s="122"/>
    </row>
    <row r="270" spans="1:22" x14ac:dyDescent="0.3">
      <c r="A270" s="117"/>
      <c r="B270" s="117"/>
      <c r="C270" s="117"/>
      <c r="D270" s="133"/>
      <c r="E270" s="133"/>
      <c r="F270" s="133"/>
      <c r="G270" s="133"/>
      <c r="H270" s="133"/>
      <c r="I270" s="133"/>
      <c r="J270" s="133"/>
      <c r="K270" s="133"/>
      <c r="L270" s="133"/>
      <c r="M270" s="133"/>
      <c r="N270" s="133"/>
      <c r="O270" s="122"/>
      <c r="P270" s="122"/>
      <c r="Q270" s="122"/>
      <c r="R270" s="122"/>
      <c r="S270" s="125"/>
      <c r="T270" s="122"/>
      <c r="U270" s="122"/>
      <c r="V270" s="122"/>
    </row>
    <row r="271" spans="1:22" x14ac:dyDescent="0.3">
      <c r="A271" s="117"/>
      <c r="B271" s="117"/>
      <c r="C271" s="117"/>
      <c r="D271" s="133"/>
      <c r="E271" s="133"/>
      <c r="F271" s="133"/>
      <c r="G271" s="133"/>
      <c r="H271" s="133"/>
      <c r="I271" s="133"/>
      <c r="J271" s="133"/>
      <c r="K271" s="133"/>
      <c r="L271" s="133"/>
      <c r="M271" s="133"/>
      <c r="N271" s="133"/>
      <c r="O271" s="122"/>
      <c r="P271" s="122"/>
      <c r="Q271" s="122"/>
      <c r="R271" s="122"/>
      <c r="S271" s="125"/>
      <c r="T271" s="122"/>
      <c r="U271" s="122"/>
      <c r="V271" s="122"/>
    </row>
    <row r="272" spans="1:22" x14ac:dyDescent="0.3">
      <c r="A272" s="117"/>
      <c r="B272" s="117"/>
      <c r="C272" s="117"/>
      <c r="D272" s="134"/>
      <c r="E272" s="134"/>
      <c r="F272" s="134"/>
      <c r="G272" s="134"/>
      <c r="H272" s="134"/>
      <c r="I272" s="134"/>
      <c r="J272" s="134"/>
      <c r="K272" s="134"/>
      <c r="L272" s="134"/>
      <c r="M272" s="134"/>
      <c r="N272" s="134"/>
      <c r="O272" s="122"/>
      <c r="P272" s="122"/>
      <c r="Q272" s="122"/>
      <c r="R272" s="122"/>
      <c r="S272" s="125"/>
      <c r="T272" s="122"/>
      <c r="U272" s="122"/>
      <c r="V272" s="122"/>
    </row>
    <row r="273" spans="1:22" x14ac:dyDescent="0.3">
      <c r="A273" s="117"/>
      <c r="B273" s="117"/>
      <c r="C273" s="117"/>
      <c r="D273" s="133"/>
      <c r="E273" s="133"/>
      <c r="F273" s="133"/>
      <c r="G273" s="133"/>
      <c r="H273" s="133"/>
      <c r="I273" s="133"/>
      <c r="J273" s="133"/>
      <c r="K273" s="133"/>
      <c r="L273" s="133"/>
      <c r="M273" s="133"/>
      <c r="N273" s="133"/>
      <c r="O273" s="122"/>
      <c r="P273" s="122"/>
      <c r="Q273" s="122"/>
      <c r="R273" s="122"/>
      <c r="S273" s="125"/>
      <c r="T273" s="122"/>
      <c r="U273" s="122"/>
      <c r="V273" s="122"/>
    </row>
    <row r="274" spans="1:22" x14ac:dyDescent="0.3">
      <c r="A274" s="117"/>
      <c r="B274" s="117"/>
      <c r="C274" s="117"/>
      <c r="D274" s="134"/>
      <c r="E274" s="134"/>
      <c r="F274" s="134"/>
      <c r="G274" s="134"/>
      <c r="H274" s="134"/>
      <c r="I274" s="134"/>
      <c r="J274" s="134"/>
      <c r="K274" s="134"/>
      <c r="L274" s="134"/>
      <c r="M274" s="134"/>
      <c r="N274" s="134"/>
      <c r="O274" s="122"/>
      <c r="P274" s="122"/>
      <c r="Q274" s="122"/>
      <c r="R274" s="122"/>
      <c r="S274" s="125"/>
      <c r="T274" s="122"/>
      <c r="U274" s="122"/>
      <c r="V274" s="122"/>
    </row>
    <row r="275" spans="1:22" x14ac:dyDescent="0.3">
      <c r="A275" s="117"/>
      <c r="B275" s="117"/>
      <c r="C275" s="117"/>
      <c r="D275" s="134"/>
      <c r="E275" s="134"/>
      <c r="F275" s="134"/>
      <c r="G275" s="134"/>
      <c r="H275" s="134"/>
      <c r="I275" s="134"/>
      <c r="J275" s="134"/>
      <c r="K275" s="134"/>
      <c r="L275" s="134"/>
      <c r="M275" s="134"/>
      <c r="N275" s="134"/>
      <c r="O275" s="122"/>
      <c r="P275" s="122"/>
      <c r="Q275" s="122"/>
      <c r="R275" s="122"/>
      <c r="S275" s="125"/>
      <c r="T275" s="122"/>
      <c r="U275" s="122"/>
      <c r="V275" s="122"/>
    </row>
    <row r="276" spans="1:22" x14ac:dyDescent="0.3">
      <c r="A276" s="117"/>
      <c r="B276" s="117"/>
      <c r="C276" s="117"/>
      <c r="D276" s="134"/>
      <c r="E276" s="134"/>
      <c r="F276" s="134"/>
      <c r="G276" s="134"/>
      <c r="H276" s="134"/>
      <c r="I276" s="134"/>
      <c r="J276" s="134"/>
      <c r="K276" s="134"/>
      <c r="L276" s="134"/>
      <c r="M276" s="134"/>
      <c r="N276" s="134"/>
      <c r="O276" s="122"/>
      <c r="P276" s="122"/>
      <c r="Q276" s="122"/>
      <c r="R276" s="122"/>
      <c r="S276" s="125"/>
      <c r="T276" s="122"/>
      <c r="U276" s="122"/>
      <c r="V276" s="122"/>
    </row>
    <row r="277" spans="1:22" x14ac:dyDescent="0.3">
      <c r="A277" s="117"/>
      <c r="B277" s="117"/>
      <c r="C277" s="117"/>
      <c r="D277" s="134"/>
      <c r="E277" s="134"/>
      <c r="F277" s="134"/>
      <c r="G277" s="134"/>
      <c r="H277" s="134"/>
      <c r="I277" s="134"/>
      <c r="J277" s="134"/>
      <c r="K277" s="134"/>
      <c r="L277" s="134"/>
      <c r="M277" s="134"/>
      <c r="N277" s="134"/>
      <c r="O277" s="122"/>
      <c r="P277" s="122"/>
      <c r="Q277" s="122"/>
      <c r="R277" s="122"/>
      <c r="S277" s="125"/>
      <c r="T277" s="122"/>
      <c r="U277" s="122"/>
      <c r="V277" s="122"/>
    </row>
    <row r="278" spans="1:22" x14ac:dyDescent="0.3">
      <c r="A278" s="117"/>
      <c r="B278" s="117"/>
      <c r="C278" s="117"/>
      <c r="D278" s="134"/>
      <c r="E278" s="134"/>
      <c r="F278" s="134"/>
      <c r="G278" s="134"/>
      <c r="H278" s="134"/>
      <c r="I278" s="134"/>
      <c r="J278" s="134"/>
      <c r="K278" s="134"/>
      <c r="L278" s="134"/>
      <c r="M278" s="134"/>
      <c r="N278" s="134"/>
      <c r="O278" s="122"/>
      <c r="P278" s="122"/>
      <c r="Q278" s="122"/>
      <c r="R278" s="122"/>
      <c r="S278" s="125"/>
      <c r="T278" s="122"/>
      <c r="U278" s="122"/>
      <c r="V278" s="122"/>
    </row>
    <row r="279" spans="1:22" x14ac:dyDescent="0.3">
      <c r="A279" s="117"/>
      <c r="B279" s="117"/>
      <c r="C279" s="117"/>
      <c r="D279" s="134"/>
      <c r="E279" s="134"/>
      <c r="F279" s="134"/>
      <c r="G279" s="134"/>
      <c r="H279" s="134"/>
      <c r="I279" s="134"/>
      <c r="J279" s="134"/>
      <c r="K279" s="134"/>
      <c r="L279" s="134"/>
      <c r="M279" s="134"/>
      <c r="N279" s="134"/>
      <c r="O279" s="122"/>
      <c r="P279" s="122"/>
      <c r="Q279" s="122"/>
      <c r="R279" s="122"/>
      <c r="S279" s="125"/>
      <c r="T279" s="122"/>
      <c r="U279" s="122"/>
      <c r="V279" s="122"/>
    </row>
    <row r="280" spans="1:22" x14ac:dyDescent="0.3">
      <c r="A280" s="117"/>
      <c r="B280" s="117"/>
      <c r="C280" s="117"/>
      <c r="D280" s="134"/>
      <c r="E280" s="134"/>
      <c r="F280" s="134"/>
      <c r="G280" s="134"/>
      <c r="H280" s="134"/>
      <c r="I280" s="134"/>
      <c r="J280" s="134"/>
      <c r="K280" s="134"/>
      <c r="L280" s="134"/>
      <c r="M280" s="134"/>
      <c r="N280" s="134"/>
      <c r="O280" s="122"/>
      <c r="P280" s="122"/>
      <c r="Q280" s="122"/>
      <c r="R280" s="122"/>
      <c r="S280" s="125"/>
      <c r="T280" s="122"/>
      <c r="U280" s="122"/>
      <c r="V280" s="122"/>
    </row>
    <row r="281" spans="1:22" x14ac:dyDescent="0.3">
      <c r="A281" s="117"/>
      <c r="B281" s="117"/>
      <c r="C281" s="117"/>
      <c r="D281" s="134"/>
      <c r="E281" s="134"/>
      <c r="F281" s="134"/>
      <c r="G281" s="134"/>
      <c r="H281" s="134"/>
      <c r="I281" s="134"/>
      <c r="J281" s="134"/>
      <c r="K281" s="134"/>
      <c r="L281" s="134"/>
      <c r="M281" s="134"/>
      <c r="N281" s="134"/>
      <c r="O281" s="122"/>
      <c r="P281" s="122"/>
      <c r="Q281" s="122"/>
      <c r="R281" s="122"/>
      <c r="S281" s="125"/>
      <c r="T281" s="122"/>
      <c r="U281" s="122"/>
      <c r="V281" s="122"/>
    </row>
    <row r="282" spans="1:22" x14ac:dyDescent="0.3">
      <c r="A282" s="117"/>
      <c r="B282" s="117"/>
      <c r="C282" s="117"/>
      <c r="D282" s="134"/>
      <c r="E282" s="134"/>
      <c r="F282" s="134"/>
      <c r="G282" s="134"/>
      <c r="H282" s="134"/>
      <c r="I282" s="134"/>
      <c r="J282" s="134"/>
      <c r="K282" s="134"/>
      <c r="L282" s="134"/>
      <c r="M282" s="134"/>
      <c r="N282" s="134"/>
      <c r="O282" s="122"/>
      <c r="P282" s="122"/>
      <c r="Q282" s="122"/>
      <c r="R282" s="122"/>
      <c r="S282" s="125"/>
      <c r="T282" s="122"/>
      <c r="U282" s="122"/>
      <c r="V282" s="122"/>
    </row>
    <row r="283" spans="1:22" x14ac:dyDescent="0.3">
      <c r="A283" s="117"/>
      <c r="B283" s="117"/>
      <c r="C283" s="117"/>
      <c r="D283" s="134"/>
      <c r="E283" s="134"/>
      <c r="F283" s="134"/>
      <c r="G283" s="134"/>
      <c r="H283" s="134"/>
      <c r="I283" s="134"/>
      <c r="J283" s="134"/>
      <c r="K283" s="134"/>
      <c r="L283" s="134"/>
      <c r="M283" s="134"/>
      <c r="N283" s="134"/>
      <c r="O283" s="122"/>
      <c r="P283" s="122"/>
      <c r="Q283" s="122"/>
      <c r="R283" s="122"/>
      <c r="S283" s="125"/>
      <c r="T283" s="122"/>
      <c r="U283" s="122"/>
      <c r="V283" s="122"/>
    </row>
    <row r="284" spans="1:22" x14ac:dyDescent="0.3">
      <c r="A284" s="117"/>
      <c r="B284" s="117"/>
      <c r="C284" s="117"/>
      <c r="D284" s="134"/>
      <c r="E284" s="134"/>
      <c r="F284" s="134"/>
      <c r="G284" s="134"/>
      <c r="H284" s="134"/>
      <c r="I284" s="134"/>
      <c r="J284" s="134"/>
      <c r="K284" s="134"/>
      <c r="L284" s="134"/>
      <c r="M284" s="134"/>
      <c r="N284" s="134"/>
      <c r="O284" s="122"/>
      <c r="P284" s="122"/>
      <c r="Q284" s="122"/>
      <c r="R284" s="122"/>
      <c r="S284" s="125"/>
      <c r="T284" s="122"/>
      <c r="U284" s="122"/>
      <c r="V284" s="122"/>
    </row>
    <row r="285" spans="1:22" x14ac:dyDescent="0.3">
      <c r="A285" s="117"/>
      <c r="B285" s="117"/>
      <c r="C285" s="117"/>
      <c r="D285" s="134"/>
      <c r="E285" s="134"/>
      <c r="F285" s="134"/>
      <c r="G285" s="134"/>
      <c r="H285" s="134"/>
      <c r="I285" s="134"/>
      <c r="J285" s="134"/>
      <c r="K285" s="134"/>
      <c r="L285" s="134"/>
      <c r="M285" s="134"/>
      <c r="N285" s="134"/>
      <c r="O285" s="122"/>
      <c r="P285" s="122"/>
      <c r="Q285" s="122"/>
      <c r="R285" s="122"/>
      <c r="S285" s="125"/>
      <c r="T285" s="122"/>
      <c r="U285" s="122"/>
      <c r="V285" s="122"/>
    </row>
    <row r="286" spans="1:22" x14ac:dyDescent="0.3">
      <c r="A286" s="117"/>
      <c r="B286" s="117"/>
      <c r="C286" s="117"/>
      <c r="D286" s="134"/>
      <c r="E286" s="134"/>
      <c r="F286" s="134"/>
      <c r="G286" s="134"/>
      <c r="H286" s="134"/>
      <c r="I286" s="134"/>
      <c r="J286" s="134"/>
      <c r="K286" s="134"/>
      <c r="L286" s="134"/>
      <c r="M286" s="134"/>
      <c r="N286" s="134"/>
      <c r="O286" s="122"/>
      <c r="P286" s="122"/>
      <c r="Q286" s="122"/>
      <c r="R286" s="122"/>
      <c r="S286" s="125"/>
      <c r="T286" s="122"/>
      <c r="U286" s="122"/>
      <c r="V286" s="122"/>
    </row>
    <row r="287" spans="1:22" x14ac:dyDescent="0.3">
      <c r="A287" s="117"/>
      <c r="B287" s="117"/>
      <c r="C287" s="117"/>
      <c r="D287" s="134"/>
      <c r="E287" s="134"/>
      <c r="F287" s="134"/>
      <c r="G287" s="134"/>
      <c r="H287" s="134"/>
      <c r="I287" s="134"/>
      <c r="J287" s="134"/>
      <c r="K287" s="134"/>
      <c r="L287" s="134"/>
      <c r="M287" s="134"/>
      <c r="N287" s="134"/>
      <c r="O287" s="122"/>
      <c r="P287" s="122"/>
      <c r="Q287" s="122"/>
      <c r="R287" s="122"/>
      <c r="S287" s="125"/>
      <c r="T287" s="122"/>
      <c r="U287" s="122"/>
      <c r="V287" s="122"/>
    </row>
    <row r="288" spans="1:22" x14ac:dyDescent="0.3">
      <c r="A288" s="117"/>
      <c r="B288" s="117"/>
      <c r="C288" s="117"/>
      <c r="D288" s="134"/>
      <c r="E288" s="134"/>
      <c r="F288" s="134"/>
      <c r="G288" s="134"/>
      <c r="H288" s="134"/>
      <c r="I288" s="134"/>
      <c r="J288" s="134"/>
      <c r="K288" s="134"/>
      <c r="L288" s="134"/>
      <c r="M288" s="134"/>
      <c r="N288" s="134"/>
      <c r="O288" s="122"/>
      <c r="P288" s="122"/>
      <c r="Q288" s="122"/>
      <c r="R288" s="122"/>
      <c r="S288" s="125"/>
      <c r="T288" s="122"/>
      <c r="U288" s="122"/>
      <c r="V288" s="122"/>
    </row>
    <row r="289" spans="1:22" x14ac:dyDescent="0.3">
      <c r="A289" s="117"/>
      <c r="B289" s="117"/>
      <c r="C289" s="117"/>
      <c r="D289" s="134"/>
      <c r="E289" s="134"/>
      <c r="F289" s="134"/>
      <c r="G289" s="134"/>
      <c r="H289" s="134"/>
      <c r="I289" s="134"/>
      <c r="J289" s="134"/>
      <c r="K289" s="134"/>
      <c r="L289" s="134"/>
      <c r="M289" s="134"/>
      <c r="N289" s="134"/>
      <c r="O289" s="122"/>
      <c r="P289" s="122"/>
      <c r="Q289" s="122"/>
      <c r="R289" s="122"/>
      <c r="S289" s="125"/>
      <c r="T289" s="122"/>
      <c r="U289" s="122"/>
      <c r="V289" s="122"/>
    </row>
    <row r="290" spans="1:22" x14ac:dyDescent="0.3">
      <c r="A290" s="117"/>
      <c r="B290" s="117"/>
      <c r="C290" s="117"/>
      <c r="D290" s="134"/>
      <c r="E290" s="134"/>
      <c r="F290" s="134"/>
      <c r="G290" s="134"/>
      <c r="H290" s="134"/>
      <c r="I290" s="134"/>
      <c r="J290" s="134"/>
      <c r="K290" s="134"/>
      <c r="L290" s="134"/>
      <c r="M290" s="134"/>
      <c r="N290" s="134"/>
      <c r="O290" s="122"/>
      <c r="P290" s="122"/>
      <c r="Q290" s="122"/>
      <c r="R290" s="122"/>
      <c r="S290" s="125"/>
      <c r="T290" s="122"/>
      <c r="U290" s="122"/>
      <c r="V290" s="122"/>
    </row>
    <row r="291" spans="1:22" x14ac:dyDescent="0.3">
      <c r="A291" s="117"/>
      <c r="B291" s="117"/>
      <c r="C291" s="117"/>
      <c r="D291" s="134"/>
      <c r="E291" s="134"/>
      <c r="F291" s="134"/>
      <c r="G291" s="134"/>
      <c r="H291" s="134"/>
      <c r="I291" s="134"/>
      <c r="J291" s="134"/>
      <c r="K291" s="134"/>
      <c r="L291" s="134"/>
      <c r="M291" s="134"/>
      <c r="N291" s="134"/>
      <c r="O291" s="122"/>
      <c r="P291" s="122"/>
      <c r="Q291" s="122"/>
      <c r="R291" s="122"/>
      <c r="S291" s="125"/>
      <c r="T291" s="122"/>
      <c r="U291" s="122"/>
      <c r="V291" s="122"/>
    </row>
    <row r="292" spans="1:22" x14ac:dyDescent="0.3">
      <c r="A292" s="117"/>
      <c r="B292" s="117"/>
      <c r="C292" s="117"/>
      <c r="D292" s="134"/>
      <c r="E292" s="134"/>
      <c r="F292" s="134"/>
      <c r="G292" s="134"/>
      <c r="H292" s="134"/>
      <c r="I292" s="134"/>
      <c r="J292" s="134"/>
      <c r="K292" s="134"/>
      <c r="L292" s="134"/>
      <c r="M292" s="134"/>
      <c r="N292" s="134"/>
      <c r="O292" s="122"/>
      <c r="P292" s="122"/>
      <c r="Q292" s="122"/>
      <c r="R292" s="122"/>
      <c r="S292" s="125"/>
      <c r="T292" s="122"/>
      <c r="U292" s="122"/>
      <c r="V292" s="122"/>
    </row>
    <row r="293" spans="1:22" x14ac:dyDescent="0.3">
      <c r="A293" s="117"/>
      <c r="B293" s="117"/>
      <c r="C293" s="117"/>
      <c r="D293" s="134"/>
      <c r="E293" s="134"/>
      <c r="F293" s="134"/>
      <c r="G293" s="134"/>
      <c r="H293" s="134"/>
      <c r="I293" s="134"/>
      <c r="J293" s="134"/>
      <c r="K293" s="134"/>
      <c r="L293" s="134"/>
      <c r="M293" s="134"/>
      <c r="N293" s="134"/>
      <c r="O293" s="122"/>
      <c r="P293" s="122"/>
      <c r="Q293" s="122"/>
      <c r="R293" s="122"/>
      <c r="S293" s="125"/>
      <c r="T293" s="122"/>
      <c r="U293" s="122"/>
      <c r="V293" s="122"/>
    </row>
    <row r="294" spans="1:22" x14ac:dyDescent="0.3">
      <c r="A294" s="117"/>
      <c r="B294" s="117"/>
      <c r="C294" s="117"/>
      <c r="D294" s="134"/>
      <c r="E294" s="134"/>
      <c r="F294" s="134"/>
      <c r="G294" s="134"/>
      <c r="H294" s="134"/>
      <c r="I294" s="134"/>
      <c r="J294" s="134"/>
      <c r="K294" s="134"/>
      <c r="L294" s="134"/>
      <c r="M294" s="134"/>
      <c r="N294" s="134"/>
      <c r="O294" s="122"/>
      <c r="P294" s="122"/>
      <c r="Q294" s="122"/>
      <c r="R294" s="122"/>
      <c r="S294" s="125"/>
      <c r="T294" s="122"/>
      <c r="U294" s="122"/>
      <c r="V294" s="122"/>
    </row>
    <row r="295" spans="1:22" x14ac:dyDescent="0.3">
      <c r="A295" s="117"/>
      <c r="B295" s="117"/>
      <c r="C295" s="117"/>
      <c r="D295" s="134"/>
      <c r="E295" s="134"/>
      <c r="F295" s="134"/>
      <c r="G295" s="134"/>
      <c r="H295" s="134"/>
      <c r="I295" s="134"/>
      <c r="J295" s="134"/>
      <c r="K295" s="134"/>
      <c r="L295" s="134"/>
      <c r="M295" s="134"/>
      <c r="N295" s="134"/>
      <c r="O295" s="122"/>
      <c r="P295" s="122"/>
      <c r="Q295" s="122"/>
      <c r="R295" s="122"/>
      <c r="S295" s="125"/>
      <c r="T295" s="122"/>
      <c r="U295" s="122"/>
      <c r="V295" s="122"/>
    </row>
    <row r="296" spans="1:22" x14ac:dyDescent="0.3">
      <c r="A296" s="117"/>
      <c r="B296" s="117"/>
      <c r="C296" s="117"/>
      <c r="D296" s="134"/>
      <c r="E296" s="134"/>
      <c r="F296" s="134"/>
      <c r="G296" s="134"/>
      <c r="H296" s="134"/>
      <c r="I296" s="134"/>
      <c r="J296" s="134"/>
      <c r="K296" s="134"/>
      <c r="L296" s="134"/>
      <c r="M296" s="134"/>
      <c r="N296" s="134"/>
      <c r="O296" s="122"/>
      <c r="P296" s="122"/>
      <c r="Q296" s="122"/>
      <c r="R296" s="122"/>
      <c r="S296" s="125"/>
      <c r="T296" s="122"/>
      <c r="U296" s="122"/>
      <c r="V296" s="122"/>
    </row>
    <row r="297" spans="1:22" x14ac:dyDescent="0.3">
      <c r="A297" s="117"/>
      <c r="B297" s="117"/>
      <c r="C297" s="117"/>
      <c r="D297" s="134"/>
      <c r="E297" s="134"/>
      <c r="F297" s="134"/>
      <c r="G297" s="134"/>
      <c r="H297" s="134"/>
      <c r="I297" s="134"/>
      <c r="J297" s="134"/>
      <c r="K297" s="134"/>
      <c r="L297" s="134"/>
      <c r="M297" s="134"/>
      <c r="N297" s="134"/>
      <c r="O297" s="122"/>
      <c r="P297" s="122"/>
      <c r="Q297" s="122"/>
      <c r="R297" s="122"/>
      <c r="S297" s="125"/>
      <c r="T297" s="122"/>
      <c r="U297" s="122"/>
      <c r="V297" s="122"/>
    </row>
    <row r="298" spans="1:22" x14ac:dyDescent="0.3">
      <c r="A298" s="117"/>
      <c r="B298" s="117"/>
      <c r="C298" s="117"/>
      <c r="D298" s="134"/>
      <c r="E298" s="134"/>
      <c r="F298" s="134"/>
      <c r="G298" s="134"/>
      <c r="H298" s="134"/>
      <c r="I298" s="134"/>
      <c r="J298" s="134"/>
      <c r="K298" s="134"/>
      <c r="L298" s="134"/>
      <c r="M298" s="134"/>
      <c r="N298" s="134"/>
      <c r="O298" s="122"/>
      <c r="P298" s="122"/>
      <c r="Q298" s="122"/>
      <c r="R298" s="122"/>
      <c r="S298" s="125"/>
      <c r="T298" s="122"/>
      <c r="U298" s="122"/>
      <c r="V298" s="122"/>
    </row>
    <row r="299" spans="1:22" x14ac:dyDescent="0.3">
      <c r="A299" s="117"/>
      <c r="B299" s="117"/>
      <c r="C299" s="117"/>
      <c r="D299" s="134"/>
      <c r="E299" s="134"/>
      <c r="F299" s="134"/>
      <c r="G299" s="134"/>
      <c r="H299" s="134"/>
      <c r="I299" s="134"/>
      <c r="J299" s="134"/>
      <c r="K299" s="134"/>
      <c r="L299" s="134"/>
      <c r="M299" s="134"/>
      <c r="N299" s="134"/>
      <c r="O299" s="122"/>
      <c r="P299" s="122"/>
      <c r="Q299" s="122"/>
      <c r="R299" s="122"/>
      <c r="S299" s="125"/>
      <c r="T299" s="122"/>
      <c r="U299" s="122"/>
      <c r="V299" s="122"/>
    </row>
    <row r="300" spans="1:22" x14ac:dyDescent="0.3">
      <c r="A300" s="117"/>
      <c r="B300" s="117"/>
      <c r="C300" s="117"/>
      <c r="D300" s="134"/>
      <c r="E300" s="134"/>
      <c r="F300" s="134"/>
      <c r="G300" s="134"/>
      <c r="H300" s="134"/>
      <c r="I300" s="134"/>
      <c r="J300" s="134"/>
      <c r="K300" s="134"/>
      <c r="L300" s="134"/>
      <c r="M300" s="134"/>
      <c r="N300" s="134"/>
      <c r="O300" s="122"/>
      <c r="P300" s="122"/>
      <c r="Q300" s="122"/>
      <c r="R300" s="122"/>
      <c r="S300" s="125"/>
      <c r="T300" s="122"/>
      <c r="U300" s="122"/>
      <c r="V300" s="122"/>
    </row>
    <row r="301" spans="1:22" x14ac:dyDescent="0.3">
      <c r="A301" s="117"/>
      <c r="B301" s="117"/>
      <c r="C301" s="117"/>
      <c r="D301" s="134"/>
      <c r="E301" s="134"/>
      <c r="F301" s="134"/>
      <c r="G301" s="134"/>
      <c r="H301" s="134"/>
      <c r="I301" s="134"/>
      <c r="J301" s="134"/>
      <c r="K301" s="134"/>
      <c r="L301" s="134"/>
      <c r="M301" s="134"/>
      <c r="N301" s="134"/>
      <c r="O301" s="122"/>
      <c r="P301" s="122"/>
      <c r="Q301" s="122"/>
      <c r="R301" s="122"/>
      <c r="S301" s="125"/>
      <c r="T301" s="122"/>
      <c r="U301" s="122"/>
      <c r="V301" s="122"/>
    </row>
    <row r="302" spans="1:22" x14ac:dyDescent="0.3">
      <c r="A302" s="117"/>
      <c r="B302" s="117"/>
      <c r="C302" s="117"/>
      <c r="D302" s="134"/>
      <c r="E302" s="134"/>
      <c r="F302" s="134"/>
      <c r="G302" s="134"/>
      <c r="H302" s="134"/>
      <c r="I302" s="134"/>
      <c r="J302" s="134"/>
      <c r="K302" s="134"/>
      <c r="L302" s="134"/>
      <c r="M302" s="134"/>
      <c r="N302" s="134"/>
      <c r="O302" s="122"/>
      <c r="P302" s="122"/>
      <c r="Q302" s="122"/>
      <c r="R302" s="122"/>
      <c r="S302" s="125"/>
      <c r="T302" s="122"/>
      <c r="U302" s="122"/>
      <c r="V302" s="122"/>
    </row>
    <row r="303" spans="1:22" x14ac:dyDescent="0.3">
      <c r="A303" s="117"/>
      <c r="B303" s="117"/>
      <c r="C303" s="117"/>
      <c r="D303" s="134"/>
      <c r="E303" s="134"/>
      <c r="F303" s="134"/>
      <c r="G303" s="134"/>
      <c r="H303" s="134"/>
      <c r="I303" s="134"/>
      <c r="J303" s="134"/>
      <c r="K303" s="134"/>
      <c r="L303" s="134"/>
      <c r="M303" s="134"/>
      <c r="N303" s="134"/>
      <c r="O303" s="122"/>
      <c r="P303" s="122"/>
      <c r="Q303" s="122"/>
      <c r="R303" s="122"/>
      <c r="S303" s="125"/>
      <c r="T303" s="122"/>
      <c r="U303" s="122"/>
      <c r="V303" s="122"/>
    </row>
    <row r="304" spans="1:22" x14ac:dyDescent="0.3">
      <c r="A304" s="117"/>
      <c r="B304" s="117"/>
      <c r="C304" s="117"/>
      <c r="D304" s="134"/>
      <c r="E304" s="134"/>
      <c r="F304" s="134"/>
      <c r="G304" s="134"/>
      <c r="H304" s="134"/>
      <c r="I304" s="134"/>
      <c r="J304" s="134"/>
      <c r="K304" s="134"/>
      <c r="L304" s="134"/>
      <c r="M304" s="134"/>
      <c r="N304" s="134"/>
      <c r="O304" s="122"/>
      <c r="P304" s="122"/>
      <c r="Q304" s="122"/>
      <c r="R304" s="122"/>
      <c r="S304" s="125"/>
      <c r="T304" s="122"/>
      <c r="U304" s="122"/>
      <c r="V304" s="122"/>
    </row>
    <row r="305" spans="1:22" x14ac:dyDescent="0.3">
      <c r="A305" s="117"/>
      <c r="B305" s="117"/>
      <c r="C305" s="117"/>
      <c r="D305" s="134"/>
      <c r="E305" s="134"/>
      <c r="F305" s="134"/>
      <c r="G305" s="134"/>
      <c r="H305" s="134"/>
      <c r="I305" s="134"/>
      <c r="J305" s="134"/>
      <c r="K305" s="134"/>
      <c r="L305" s="134"/>
      <c r="M305" s="134"/>
      <c r="N305" s="134"/>
      <c r="O305" s="122"/>
      <c r="P305" s="122"/>
      <c r="Q305" s="122"/>
      <c r="R305" s="122"/>
      <c r="S305" s="125"/>
      <c r="T305" s="122"/>
      <c r="U305" s="122"/>
      <c r="V305" s="122"/>
    </row>
    <row r="306" spans="1:22" x14ac:dyDescent="0.3">
      <c r="A306" s="117"/>
      <c r="B306" s="117"/>
      <c r="C306" s="117"/>
      <c r="D306" s="134"/>
      <c r="E306" s="134"/>
      <c r="F306" s="134"/>
      <c r="G306" s="134"/>
      <c r="H306" s="134"/>
      <c r="I306" s="134"/>
      <c r="J306" s="134"/>
      <c r="K306" s="134"/>
      <c r="L306" s="134"/>
      <c r="M306" s="134"/>
      <c r="N306" s="134"/>
      <c r="O306" s="122"/>
      <c r="P306" s="122"/>
      <c r="Q306" s="122"/>
      <c r="R306" s="122"/>
      <c r="S306" s="125"/>
      <c r="T306" s="122"/>
      <c r="U306" s="122"/>
      <c r="V306" s="122"/>
    </row>
    <row r="307" spans="1:22" x14ac:dyDescent="0.3">
      <c r="A307" s="122"/>
      <c r="B307" s="122"/>
      <c r="C307" s="122"/>
      <c r="D307" s="135"/>
      <c r="E307" s="135"/>
      <c r="F307" s="135"/>
      <c r="G307" s="135"/>
      <c r="H307" s="135"/>
      <c r="I307" s="135"/>
      <c r="J307" s="135"/>
      <c r="K307" s="135"/>
      <c r="L307" s="135"/>
      <c r="M307" s="135"/>
      <c r="N307" s="135"/>
      <c r="O307" s="122"/>
      <c r="P307" s="122"/>
      <c r="Q307" s="122"/>
      <c r="R307" s="122"/>
      <c r="S307" s="122"/>
      <c r="T307" s="122"/>
      <c r="U307" s="122"/>
      <c r="V307" s="122"/>
    </row>
    <row r="308" spans="1:22" x14ac:dyDescent="0.3">
      <c r="A308" s="122"/>
      <c r="B308" s="122"/>
      <c r="C308" s="122"/>
      <c r="D308" s="135"/>
      <c r="E308" s="135"/>
      <c r="F308" s="135"/>
      <c r="G308" s="135"/>
      <c r="H308" s="135"/>
      <c r="I308" s="135"/>
      <c r="J308" s="135"/>
      <c r="K308" s="135"/>
      <c r="L308" s="135"/>
      <c r="M308" s="135"/>
      <c r="N308" s="135"/>
      <c r="O308" s="122"/>
      <c r="P308" s="122"/>
      <c r="Q308" s="122"/>
      <c r="R308" s="122"/>
      <c r="S308" s="122"/>
      <c r="T308" s="122"/>
      <c r="U308" s="122"/>
      <c r="V308" s="122"/>
    </row>
    <row r="309" spans="1:22" x14ac:dyDescent="0.3">
      <c r="A309" s="122"/>
      <c r="B309" s="122"/>
      <c r="C309" s="122"/>
      <c r="D309" s="135"/>
      <c r="E309" s="135"/>
      <c r="F309" s="135"/>
      <c r="G309" s="135"/>
      <c r="H309" s="135"/>
      <c r="I309" s="135"/>
      <c r="J309" s="135"/>
      <c r="K309" s="135"/>
      <c r="L309" s="135"/>
      <c r="M309" s="135"/>
      <c r="N309" s="135"/>
      <c r="O309" s="122"/>
      <c r="P309" s="122"/>
      <c r="Q309" s="122"/>
      <c r="R309" s="122"/>
      <c r="S309" s="122"/>
      <c r="T309" s="122"/>
      <c r="U309" s="122"/>
      <c r="V309" s="122"/>
    </row>
    <row r="310" spans="1:22" x14ac:dyDescent="0.3">
      <c r="A310" s="122"/>
      <c r="B310" s="122"/>
      <c r="C310" s="122"/>
      <c r="D310" s="135"/>
      <c r="E310" s="135"/>
      <c r="F310" s="135"/>
      <c r="G310" s="135"/>
      <c r="H310" s="135"/>
      <c r="I310" s="135"/>
      <c r="J310" s="135"/>
      <c r="K310" s="135"/>
      <c r="L310" s="135"/>
      <c r="M310" s="135"/>
      <c r="N310" s="135"/>
      <c r="O310" s="122"/>
      <c r="P310" s="122"/>
      <c r="Q310" s="122"/>
      <c r="R310" s="122"/>
      <c r="S310" s="122"/>
      <c r="T310" s="122"/>
      <c r="U310" s="122"/>
      <c r="V310" s="122"/>
    </row>
    <row r="311" spans="1:22" x14ac:dyDescent="0.3">
      <c r="A311" s="122"/>
      <c r="B311" s="122"/>
      <c r="C311" s="122"/>
      <c r="D311" s="135"/>
      <c r="E311" s="135"/>
      <c r="F311" s="135"/>
      <c r="G311" s="135"/>
      <c r="H311" s="135"/>
      <c r="I311" s="135"/>
      <c r="J311" s="135"/>
      <c r="K311" s="135"/>
      <c r="L311" s="135"/>
      <c r="M311" s="135"/>
      <c r="N311" s="135"/>
      <c r="O311" s="122"/>
      <c r="P311" s="122"/>
      <c r="Q311" s="122"/>
      <c r="R311" s="122"/>
      <c r="S311" s="122"/>
      <c r="T311" s="122"/>
      <c r="U311" s="122"/>
      <c r="V311" s="122"/>
    </row>
    <row r="312" spans="1:22" x14ac:dyDescent="0.3">
      <c r="A312" s="122"/>
      <c r="B312" s="122"/>
      <c r="C312" s="122"/>
      <c r="D312" s="135"/>
      <c r="E312" s="135"/>
      <c r="F312" s="135"/>
      <c r="G312" s="135"/>
      <c r="H312" s="135"/>
      <c r="I312" s="135"/>
      <c r="J312" s="135"/>
      <c r="K312" s="135"/>
      <c r="L312" s="135"/>
      <c r="M312" s="135"/>
      <c r="N312" s="135"/>
      <c r="O312" s="122"/>
      <c r="P312" s="122"/>
      <c r="Q312" s="122"/>
      <c r="R312" s="122"/>
      <c r="S312" s="122"/>
      <c r="T312" s="122"/>
      <c r="U312" s="122"/>
      <c r="V312" s="122"/>
    </row>
    <row r="313" spans="1:22" x14ac:dyDescent="0.3">
      <c r="A313" s="122"/>
      <c r="B313" s="122"/>
      <c r="C313" s="122"/>
      <c r="D313" s="135"/>
      <c r="E313" s="135"/>
      <c r="F313" s="135"/>
      <c r="G313" s="135"/>
      <c r="H313" s="135"/>
      <c r="I313" s="135"/>
      <c r="J313" s="135"/>
      <c r="K313" s="135"/>
      <c r="L313" s="135"/>
      <c r="M313" s="135"/>
      <c r="N313" s="135"/>
      <c r="O313" s="122"/>
      <c r="P313" s="122"/>
      <c r="Q313" s="122"/>
      <c r="R313" s="122"/>
      <c r="S313" s="122"/>
      <c r="T313" s="122"/>
      <c r="U313" s="122"/>
      <c r="V313" s="122"/>
    </row>
    <row r="314" spans="1:22" x14ac:dyDescent="0.3">
      <c r="A314" s="122"/>
      <c r="B314" s="122"/>
      <c r="C314" s="122"/>
      <c r="D314" s="135"/>
      <c r="E314" s="135"/>
      <c r="F314" s="135"/>
      <c r="G314" s="135"/>
      <c r="H314" s="135"/>
      <c r="I314" s="135"/>
      <c r="J314" s="135"/>
      <c r="K314" s="135"/>
      <c r="L314" s="135"/>
      <c r="M314" s="135"/>
      <c r="N314" s="135"/>
      <c r="O314" s="122"/>
      <c r="P314" s="122"/>
      <c r="Q314" s="122"/>
      <c r="R314" s="122"/>
      <c r="S314" s="122"/>
      <c r="T314" s="122"/>
      <c r="U314" s="122"/>
      <c r="V314" s="122"/>
    </row>
    <row r="315" spans="1:22" x14ac:dyDescent="0.3">
      <c r="A315" s="122"/>
      <c r="B315" s="122"/>
      <c r="C315" s="122"/>
      <c r="D315" s="135"/>
      <c r="E315" s="135"/>
      <c r="F315" s="135"/>
      <c r="G315" s="135"/>
      <c r="H315" s="135"/>
      <c r="I315" s="135"/>
      <c r="J315" s="135"/>
      <c r="K315" s="135"/>
      <c r="L315" s="135"/>
      <c r="M315" s="135"/>
      <c r="N315" s="135"/>
      <c r="O315" s="122"/>
      <c r="P315" s="122"/>
      <c r="Q315" s="122"/>
      <c r="R315" s="122"/>
      <c r="S315" s="122"/>
      <c r="T315" s="122"/>
      <c r="U315" s="122"/>
      <c r="V315" s="122"/>
    </row>
    <row r="316" spans="1:22" x14ac:dyDescent="0.3">
      <c r="A316" s="122"/>
      <c r="B316" s="122"/>
      <c r="C316" s="122"/>
      <c r="D316" s="135"/>
      <c r="E316" s="135"/>
      <c r="F316" s="135"/>
      <c r="G316" s="135"/>
      <c r="H316" s="135"/>
      <c r="I316" s="135"/>
      <c r="J316" s="135"/>
      <c r="K316" s="135"/>
      <c r="L316" s="135"/>
      <c r="M316" s="135"/>
      <c r="N316" s="135"/>
      <c r="O316" s="122"/>
      <c r="P316" s="122"/>
      <c r="Q316" s="122"/>
      <c r="R316" s="122"/>
      <c r="S316" s="122"/>
      <c r="T316" s="122"/>
      <c r="U316" s="122"/>
      <c r="V316" s="122"/>
    </row>
    <row r="317" spans="1:22" x14ac:dyDescent="0.3">
      <c r="A317" s="122"/>
      <c r="B317" s="122"/>
      <c r="C317" s="122"/>
      <c r="D317" s="135"/>
      <c r="E317" s="135"/>
      <c r="F317" s="135"/>
      <c r="G317" s="135"/>
      <c r="H317" s="135"/>
      <c r="I317" s="135"/>
      <c r="J317" s="135"/>
      <c r="K317" s="135"/>
      <c r="L317" s="135"/>
      <c r="M317" s="135"/>
      <c r="N317" s="135"/>
      <c r="O317" s="122"/>
      <c r="P317" s="122"/>
      <c r="Q317" s="122"/>
      <c r="R317" s="122"/>
      <c r="S317" s="122"/>
      <c r="T317" s="122"/>
      <c r="U317" s="122"/>
      <c r="V317" s="122"/>
    </row>
    <row r="318" spans="1:22" x14ac:dyDescent="0.3">
      <c r="A318" s="122"/>
      <c r="B318" s="122"/>
      <c r="C318" s="122"/>
      <c r="D318" s="135"/>
      <c r="E318" s="135"/>
      <c r="F318" s="135"/>
      <c r="G318" s="135"/>
      <c r="H318" s="135"/>
      <c r="I318" s="135"/>
      <c r="J318" s="135"/>
      <c r="K318" s="135"/>
      <c r="L318" s="135"/>
      <c r="M318" s="135"/>
      <c r="N318" s="135"/>
      <c r="O318" s="122"/>
      <c r="P318" s="122"/>
      <c r="Q318" s="122"/>
      <c r="R318" s="122"/>
      <c r="S318" s="122"/>
      <c r="T318" s="122"/>
      <c r="U318" s="122"/>
      <c r="V318" s="122"/>
    </row>
    <row r="319" spans="1:22" x14ac:dyDescent="0.3">
      <c r="A319" s="122"/>
      <c r="B319" s="122"/>
      <c r="C319" s="122"/>
      <c r="D319" s="135"/>
      <c r="E319" s="135"/>
      <c r="F319" s="135"/>
      <c r="G319" s="135"/>
      <c r="H319" s="135"/>
      <c r="I319" s="135"/>
      <c r="J319" s="135"/>
      <c r="K319" s="135"/>
      <c r="L319" s="135"/>
      <c r="M319" s="135"/>
      <c r="N319" s="135"/>
      <c r="O319" s="122"/>
      <c r="P319" s="122"/>
      <c r="Q319" s="122"/>
      <c r="R319" s="122"/>
      <c r="S319" s="122"/>
      <c r="T319" s="122"/>
      <c r="U319" s="122"/>
      <c r="V319" s="122"/>
    </row>
    <row r="320" spans="1:22" x14ac:dyDescent="0.3">
      <c r="A320" s="122"/>
      <c r="B320" s="122"/>
      <c r="C320" s="122"/>
      <c r="D320" s="135"/>
      <c r="E320" s="135"/>
      <c r="F320" s="135"/>
      <c r="G320" s="135"/>
      <c r="H320" s="135"/>
      <c r="I320" s="135"/>
      <c r="J320" s="135"/>
      <c r="K320" s="135"/>
      <c r="L320" s="135"/>
      <c r="M320" s="135"/>
      <c r="N320" s="135"/>
      <c r="O320" s="122"/>
      <c r="P320" s="122"/>
      <c r="Q320" s="122"/>
      <c r="R320" s="122"/>
      <c r="S320" s="122"/>
      <c r="T320" s="122"/>
      <c r="U320" s="122"/>
      <c r="V320" s="122"/>
    </row>
    <row r="321" spans="4:14" x14ac:dyDescent="0.3">
      <c r="D321" s="135"/>
      <c r="E321" s="135"/>
      <c r="F321" s="135"/>
      <c r="G321" s="135"/>
      <c r="H321" s="135"/>
      <c r="I321" s="135"/>
      <c r="J321" s="135"/>
      <c r="K321" s="135"/>
      <c r="L321" s="135"/>
      <c r="M321" s="135"/>
      <c r="N321" s="135"/>
    </row>
    <row r="322" spans="4:14" x14ac:dyDescent="0.3">
      <c r="D322" s="135"/>
      <c r="E322" s="135"/>
      <c r="F322" s="135"/>
      <c r="G322" s="135"/>
      <c r="H322" s="135"/>
      <c r="I322" s="135"/>
      <c r="J322" s="135"/>
      <c r="K322" s="135"/>
      <c r="L322" s="135"/>
      <c r="M322" s="135"/>
      <c r="N322" s="135"/>
    </row>
    <row r="323" spans="4:14" x14ac:dyDescent="0.3">
      <c r="D323" s="135"/>
      <c r="E323" s="135"/>
      <c r="F323" s="135"/>
      <c r="G323" s="135"/>
      <c r="H323" s="135"/>
      <c r="I323" s="135"/>
      <c r="J323" s="135"/>
      <c r="K323" s="135"/>
      <c r="L323" s="135"/>
      <c r="M323" s="135"/>
      <c r="N323" s="135"/>
    </row>
    <row r="324" spans="4:14" x14ac:dyDescent="0.3">
      <c r="D324" s="135"/>
      <c r="E324" s="135"/>
      <c r="F324" s="135"/>
      <c r="G324" s="135"/>
      <c r="H324" s="135"/>
      <c r="I324" s="135"/>
      <c r="J324" s="135"/>
      <c r="K324" s="135"/>
      <c r="L324" s="135"/>
      <c r="M324" s="135"/>
      <c r="N324" s="135"/>
    </row>
    <row r="325" spans="4:14" x14ac:dyDescent="0.3">
      <c r="D325" s="135"/>
      <c r="E325" s="135"/>
      <c r="F325" s="135"/>
      <c r="G325" s="135"/>
      <c r="H325" s="135"/>
      <c r="I325" s="135"/>
      <c r="J325" s="135"/>
      <c r="K325" s="135"/>
      <c r="L325" s="135"/>
      <c r="M325" s="135"/>
      <c r="N325" s="135"/>
    </row>
    <row r="326" spans="4:14" x14ac:dyDescent="0.3">
      <c r="D326" s="135"/>
      <c r="E326" s="135"/>
      <c r="F326" s="135"/>
      <c r="G326" s="135"/>
      <c r="H326" s="135"/>
      <c r="I326" s="135"/>
      <c r="J326" s="135"/>
      <c r="K326" s="135"/>
      <c r="L326" s="135"/>
      <c r="M326" s="135"/>
      <c r="N326" s="135"/>
    </row>
    <row r="327" spans="4:14" x14ac:dyDescent="0.3">
      <c r="D327" s="135"/>
      <c r="E327" s="135"/>
      <c r="F327" s="135"/>
      <c r="G327" s="135"/>
      <c r="H327" s="135"/>
      <c r="I327" s="135"/>
      <c r="J327" s="135"/>
      <c r="K327" s="135"/>
      <c r="L327" s="135"/>
      <c r="M327" s="135"/>
      <c r="N327" s="135"/>
    </row>
    <row r="328" spans="4:14" x14ac:dyDescent="0.3">
      <c r="D328" s="135"/>
      <c r="E328" s="135"/>
      <c r="F328" s="135"/>
      <c r="G328" s="135"/>
      <c r="H328" s="135"/>
      <c r="I328" s="135"/>
      <c r="J328" s="135"/>
      <c r="K328" s="135"/>
      <c r="L328" s="135"/>
      <c r="M328" s="135"/>
      <c r="N328" s="135"/>
    </row>
    <row r="329" spans="4:14" x14ac:dyDescent="0.3">
      <c r="D329" s="135"/>
      <c r="E329" s="135"/>
      <c r="F329" s="135"/>
      <c r="G329" s="135"/>
      <c r="H329" s="135"/>
      <c r="I329" s="135"/>
      <c r="J329" s="135"/>
      <c r="K329" s="135"/>
      <c r="L329" s="135"/>
      <c r="M329" s="135"/>
      <c r="N329" s="135"/>
    </row>
    <row r="330" spans="4:14" x14ac:dyDescent="0.3">
      <c r="D330" s="135"/>
      <c r="E330" s="135"/>
      <c r="F330" s="135"/>
      <c r="G330" s="135"/>
      <c r="H330" s="135"/>
      <c r="I330" s="135"/>
      <c r="J330" s="135"/>
      <c r="K330" s="135"/>
      <c r="L330" s="135"/>
      <c r="M330" s="135"/>
      <c r="N330" s="135"/>
    </row>
    <row r="331" spans="4:14" x14ac:dyDescent="0.3">
      <c r="D331" s="135"/>
      <c r="E331" s="135"/>
      <c r="F331" s="135"/>
      <c r="G331" s="135"/>
      <c r="H331" s="135"/>
      <c r="I331" s="135"/>
      <c r="J331" s="135"/>
      <c r="K331" s="135"/>
      <c r="L331" s="135"/>
      <c r="M331" s="135"/>
      <c r="N331" s="135"/>
    </row>
    <row r="332" spans="4:14" x14ac:dyDescent="0.3">
      <c r="D332" s="135"/>
      <c r="E332" s="135"/>
      <c r="F332" s="135"/>
      <c r="G332" s="135"/>
      <c r="H332" s="135"/>
      <c r="I332" s="135"/>
      <c r="J332" s="135"/>
      <c r="K332" s="135"/>
      <c r="L332" s="135"/>
      <c r="M332" s="135"/>
      <c r="N332" s="135"/>
    </row>
    <row r="333" spans="4:14" x14ac:dyDescent="0.3">
      <c r="D333" s="135"/>
      <c r="E333" s="135"/>
      <c r="F333" s="135"/>
      <c r="G333" s="135"/>
      <c r="H333" s="135"/>
      <c r="I333" s="135"/>
      <c r="J333" s="135"/>
      <c r="K333" s="135"/>
      <c r="L333" s="135"/>
      <c r="M333" s="135"/>
      <c r="N333" s="135"/>
    </row>
    <row r="334" spans="4:14" x14ac:dyDescent="0.3">
      <c r="D334" s="135"/>
      <c r="E334" s="135"/>
      <c r="F334" s="135"/>
      <c r="G334" s="135"/>
      <c r="H334" s="135"/>
      <c r="I334" s="135"/>
      <c r="J334" s="135"/>
      <c r="K334" s="135"/>
      <c r="L334" s="135"/>
      <c r="M334" s="135"/>
      <c r="N334" s="135"/>
    </row>
    <row r="335" spans="4:14" x14ac:dyDescent="0.3">
      <c r="D335" s="135"/>
      <c r="E335" s="135"/>
      <c r="F335" s="135"/>
      <c r="G335" s="135"/>
      <c r="H335" s="135"/>
      <c r="I335" s="135"/>
      <c r="J335" s="135"/>
      <c r="K335" s="135"/>
      <c r="L335" s="135"/>
      <c r="M335" s="135"/>
      <c r="N335" s="135"/>
    </row>
    <row r="336" spans="4:14" x14ac:dyDescent="0.3">
      <c r="D336" s="135"/>
      <c r="E336" s="135"/>
      <c r="F336" s="135"/>
      <c r="G336" s="135"/>
      <c r="H336" s="135"/>
      <c r="I336" s="135"/>
      <c r="J336" s="135"/>
      <c r="K336" s="135"/>
      <c r="L336" s="135"/>
      <c r="M336" s="135"/>
      <c r="N336" s="135"/>
    </row>
    <row r="337" spans="4:14" x14ac:dyDescent="0.3">
      <c r="D337" s="135"/>
      <c r="E337" s="135"/>
      <c r="F337" s="135"/>
      <c r="G337" s="135"/>
      <c r="H337" s="135"/>
      <c r="I337" s="135"/>
      <c r="J337" s="135"/>
      <c r="K337" s="135"/>
      <c r="L337" s="135"/>
      <c r="M337" s="135"/>
      <c r="N337" s="135"/>
    </row>
    <row r="338" spans="4:14" x14ac:dyDescent="0.3">
      <c r="D338" s="135"/>
      <c r="E338" s="135"/>
      <c r="F338" s="135"/>
      <c r="G338" s="135"/>
      <c r="H338" s="135"/>
      <c r="I338" s="135"/>
      <c r="J338" s="135"/>
      <c r="K338" s="135"/>
      <c r="L338" s="135"/>
      <c r="M338" s="135"/>
      <c r="N338" s="135"/>
    </row>
    <row r="339" spans="4:14" x14ac:dyDescent="0.3">
      <c r="D339" s="135"/>
      <c r="E339" s="135"/>
      <c r="F339" s="135"/>
      <c r="G339" s="135"/>
      <c r="H339" s="135"/>
      <c r="I339" s="135"/>
      <c r="J339" s="135"/>
      <c r="K339" s="135"/>
      <c r="L339" s="135"/>
      <c r="M339" s="135"/>
      <c r="N339" s="135"/>
    </row>
    <row r="340" spans="4:14" x14ac:dyDescent="0.3">
      <c r="D340" s="135"/>
      <c r="E340" s="135"/>
      <c r="F340" s="135"/>
      <c r="G340" s="135"/>
      <c r="H340" s="135"/>
      <c r="I340" s="135"/>
      <c r="J340" s="135"/>
      <c r="K340" s="135"/>
      <c r="L340" s="135"/>
      <c r="M340" s="135"/>
      <c r="N340" s="135"/>
    </row>
    <row r="341" spans="4:14" x14ac:dyDescent="0.3">
      <c r="D341" s="135"/>
      <c r="E341" s="135"/>
      <c r="F341" s="135"/>
      <c r="G341" s="135"/>
      <c r="H341" s="135"/>
      <c r="I341" s="135"/>
      <c r="J341" s="135"/>
      <c r="K341" s="135"/>
      <c r="L341" s="135"/>
      <c r="M341" s="135"/>
      <c r="N341" s="135"/>
    </row>
    <row r="342" spans="4:14" x14ac:dyDescent="0.3">
      <c r="D342" s="135"/>
      <c r="E342" s="135"/>
      <c r="F342" s="135"/>
      <c r="G342" s="135"/>
      <c r="H342" s="135"/>
      <c r="I342" s="135"/>
      <c r="J342" s="135"/>
      <c r="K342" s="135"/>
      <c r="L342" s="135"/>
      <c r="M342" s="135"/>
      <c r="N342" s="135"/>
    </row>
    <row r="343" spans="4:14" x14ac:dyDescent="0.3">
      <c r="D343" s="135"/>
      <c r="E343" s="135"/>
      <c r="F343" s="135"/>
      <c r="G343" s="135"/>
      <c r="H343" s="135"/>
      <c r="I343" s="135"/>
      <c r="J343" s="135"/>
      <c r="K343" s="135"/>
      <c r="L343" s="135"/>
      <c r="M343" s="135"/>
      <c r="N343" s="135"/>
    </row>
    <row r="344" spans="4:14" x14ac:dyDescent="0.3">
      <c r="D344" s="135"/>
      <c r="E344" s="135"/>
      <c r="F344" s="135"/>
      <c r="G344" s="135"/>
      <c r="H344" s="135"/>
      <c r="I344" s="135"/>
      <c r="J344" s="135"/>
      <c r="K344" s="135"/>
      <c r="L344" s="135"/>
      <c r="M344" s="135"/>
      <c r="N344" s="135"/>
    </row>
    <row r="345" spans="4:14" x14ac:dyDescent="0.3">
      <c r="D345" s="135"/>
      <c r="E345" s="135"/>
      <c r="F345" s="135"/>
      <c r="G345" s="135"/>
      <c r="H345" s="135"/>
      <c r="I345" s="135"/>
      <c r="J345" s="135"/>
      <c r="K345" s="135"/>
      <c r="L345" s="135"/>
      <c r="M345" s="135"/>
      <c r="N345" s="135"/>
    </row>
    <row r="346" spans="4:14" x14ac:dyDescent="0.3">
      <c r="D346" s="135"/>
      <c r="E346" s="135"/>
      <c r="F346" s="135"/>
      <c r="G346" s="135"/>
      <c r="H346" s="135"/>
      <c r="I346" s="135"/>
      <c r="J346" s="135"/>
      <c r="K346" s="135"/>
      <c r="L346" s="135"/>
      <c r="M346" s="135"/>
      <c r="N346" s="135"/>
    </row>
    <row r="347" spans="4:14" x14ac:dyDescent="0.3">
      <c r="D347" s="135"/>
      <c r="E347" s="135"/>
      <c r="F347" s="135"/>
      <c r="G347" s="135"/>
      <c r="H347" s="135"/>
      <c r="I347" s="135"/>
      <c r="J347" s="135"/>
      <c r="K347" s="135"/>
      <c r="L347" s="135"/>
      <c r="M347" s="135"/>
      <c r="N347" s="135"/>
    </row>
    <row r="348" spans="4:14" x14ac:dyDescent="0.3">
      <c r="D348" s="135"/>
      <c r="E348" s="135"/>
      <c r="F348" s="135"/>
      <c r="G348" s="135"/>
      <c r="H348" s="135"/>
      <c r="I348" s="135"/>
      <c r="J348" s="135"/>
      <c r="K348" s="135"/>
      <c r="L348" s="135"/>
      <c r="M348" s="135"/>
      <c r="N348" s="135"/>
    </row>
    <row r="349" spans="4:14" x14ac:dyDescent="0.3">
      <c r="D349" s="135"/>
      <c r="E349" s="135"/>
      <c r="F349" s="135"/>
      <c r="G349" s="135"/>
      <c r="H349" s="135"/>
      <c r="I349" s="135"/>
      <c r="J349" s="135"/>
      <c r="K349" s="135"/>
      <c r="L349" s="135"/>
      <c r="M349" s="135"/>
      <c r="N349" s="135"/>
    </row>
    <row r="350" spans="4:14" x14ac:dyDescent="0.3">
      <c r="D350" s="135"/>
      <c r="E350" s="135"/>
      <c r="F350" s="135"/>
      <c r="G350" s="135"/>
      <c r="H350" s="135"/>
      <c r="I350" s="135"/>
      <c r="J350" s="135"/>
      <c r="K350" s="135"/>
      <c r="L350" s="135"/>
      <c r="M350" s="135"/>
      <c r="N350" s="135"/>
    </row>
    <row r="351" spans="4:14" x14ac:dyDescent="0.3">
      <c r="D351" s="135"/>
      <c r="E351" s="135"/>
      <c r="F351" s="135"/>
      <c r="G351" s="135"/>
      <c r="H351" s="135"/>
      <c r="I351" s="135"/>
      <c r="J351" s="135"/>
      <c r="K351" s="135"/>
      <c r="L351" s="135"/>
      <c r="M351" s="135"/>
      <c r="N351" s="135"/>
    </row>
    <row r="352" spans="4:14" x14ac:dyDescent="0.3">
      <c r="D352" s="135"/>
      <c r="E352" s="135"/>
      <c r="F352" s="135"/>
      <c r="G352" s="135"/>
      <c r="H352" s="135"/>
      <c r="I352" s="135"/>
      <c r="J352" s="135"/>
      <c r="K352" s="135"/>
      <c r="L352" s="135"/>
      <c r="M352" s="135"/>
      <c r="N352" s="135"/>
    </row>
    <row r="353" spans="4:14" x14ac:dyDescent="0.3">
      <c r="D353" s="135"/>
      <c r="E353" s="135"/>
      <c r="F353" s="135"/>
      <c r="G353" s="135"/>
      <c r="H353" s="135"/>
      <c r="I353" s="135"/>
      <c r="J353" s="135"/>
      <c r="K353" s="135"/>
      <c r="L353" s="135"/>
      <c r="M353" s="135"/>
      <c r="N353" s="135"/>
    </row>
    <row r="354" spans="4:14" x14ac:dyDescent="0.3">
      <c r="D354" s="135"/>
      <c r="E354" s="135"/>
      <c r="F354" s="135"/>
      <c r="G354" s="135"/>
      <c r="H354" s="135"/>
      <c r="I354" s="135"/>
      <c r="J354" s="135"/>
      <c r="K354" s="135"/>
      <c r="L354" s="135"/>
      <c r="M354" s="135"/>
      <c r="N354" s="135"/>
    </row>
    <row r="355" spans="4:14" x14ac:dyDescent="0.3">
      <c r="D355" s="135"/>
      <c r="E355" s="135"/>
      <c r="F355" s="135"/>
      <c r="G355" s="135"/>
      <c r="H355" s="135"/>
      <c r="I355" s="135"/>
      <c r="J355" s="135"/>
      <c r="K355" s="135"/>
      <c r="L355" s="135"/>
      <c r="M355" s="135"/>
      <c r="N355" s="135"/>
    </row>
    <row r="356" spans="4:14" x14ac:dyDescent="0.3">
      <c r="D356" s="135"/>
      <c r="E356" s="135"/>
      <c r="F356" s="135"/>
      <c r="G356" s="135"/>
      <c r="H356" s="135"/>
      <c r="I356" s="135"/>
      <c r="J356" s="135"/>
      <c r="K356" s="135"/>
      <c r="L356" s="135"/>
      <c r="M356" s="135"/>
      <c r="N356" s="135"/>
    </row>
    <row r="357" spans="4:14" x14ac:dyDescent="0.3">
      <c r="D357" s="135"/>
      <c r="E357" s="135"/>
      <c r="F357" s="135"/>
      <c r="G357" s="135"/>
      <c r="H357" s="135"/>
      <c r="I357" s="135"/>
      <c r="J357" s="135"/>
      <c r="K357" s="135"/>
      <c r="L357" s="135"/>
      <c r="M357" s="135"/>
      <c r="N357" s="135"/>
    </row>
    <row r="358" spans="4:14" x14ac:dyDescent="0.3">
      <c r="D358" s="135"/>
      <c r="E358" s="135"/>
      <c r="F358" s="135"/>
      <c r="G358" s="135"/>
      <c r="H358" s="135"/>
      <c r="I358" s="135"/>
      <c r="J358" s="135"/>
      <c r="K358" s="135"/>
      <c r="L358" s="135"/>
      <c r="M358" s="135"/>
      <c r="N358" s="135"/>
    </row>
    <row r="359" spans="4:14" x14ac:dyDescent="0.3">
      <c r="D359" s="135"/>
      <c r="E359" s="135"/>
      <c r="F359" s="135"/>
      <c r="G359" s="135"/>
      <c r="H359" s="135"/>
      <c r="I359" s="135"/>
      <c r="J359" s="135"/>
      <c r="K359" s="135"/>
      <c r="L359" s="135"/>
      <c r="M359" s="135"/>
      <c r="N359" s="135"/>
    </row>
    <row r="360" spans="4:14" x14ac:dyDescent="0.3">
      <c r="D360" s="135"/>
      <c r="E360" s="135"/>
      <c r="F360" s="135"/>
      <c r="G360" s="135"/>
      <c r="H360" s="135"/>
      <c r="I360" s="135"/>
      <c r="J360" s="135"/>
      <c r="K360" s="135"/>
      <c r="L360" s="135"/>
      <c r="M360" s="135"/>
      <c r="N360" s="135"/>
    </row>
    <row r="361" spans="4:14" x14ac:dyDescent="0.3">
      <c r="D361" s="135"/>
      <c r="E361" s="135"/>
      <c r="F361" s="135"/>
      <c r="G361" s="135"/>
      <c r="H361" s="135"/>
      <c r="I361" s="135"/>
      <c r="J361" s="135"/>
      <c r="K361" s="135"/>
      <c r="L361" s="135"/>
      <c r="M361" s="135"/>
      <c r="N361" s="135"/>
    </row>
    <row r="362" spans="4:14" x14ac:dyDescent="0.3">
      <c r="D362" s="135"/>
      <c r="E362" s="135"/>
      <c r="F362" s="135"/>
      <c r="G362" s="135"/>
      <c r="H362" s="135"/>
      <c r="I362" s="135"/>
      <c r="J362" s="135"/>
      <c r="K362" s="135"/>
      <c r="L362" s="135"/>
      <c r="M362" s="135"/>
      <c r="N362" s="135"/>
    </row>
    <row r="363" spans="4:14" x14ac:dyDescent="0.3">
      <c r="D363" s="135"/>
      <c r="E363" s="135"/>
      <c r="F363" s="135"/>
      <c r="G363" s="135"/>
      <c r="H363" s="135"/>
      <c r="I363" s="135"/>
      <c r="J363" s="135"/>
      <c r="K363" s="135"/>
      <c r="L363" s="135"/>
      <c r="M363" s="135"/>
      <c r="N363" s="135"/>
    </row>
    <row r="364" spans="4:14" x14ac:dyDescent="0.3">
      <c r="D364" s="135"/>
      <c r="E364" s="135"/>
      <c r="F364" s="135"/>
      <c r="G364" s="135"/>
      <c r="H364" s="135"/>
      <c r="I364" s="135"/>
      <c r="J364" s="135"/>
      <c r="K364" s="135"/>
      <c r="L364" s="135"/>
      <c r="M364" s="135"/>
      <c r="N364" s="135"/>
    </row>
    <row r="365" spans="4:14" x14ac:dyDescent="0.3">
      <c r="D365" s="135"/>
      <c r="E365" s="135"/>
      <c r="F365" s="135"/>
      <c r="G365" s="135"/>
      <c r="H365" s="135"/>
      <c r="I365" s="135"/>
      <c r="J365" s="135"/>
      <c r="K365" s="135"/>
      <c r="L365" s="135"/>
      <c r="M365" s="135"/>
      <c r="N365" s="135"/>
    </row>
    <row r="366" spans="4:14" x14ac:dyDescent="0.3">
      <c r="D366" s="135"/>
      <c r="E366" s="135"/>
      <c r="F366" s="135"/>
      <c r="G366" s="135"/>
      <c r="H366" s="135"/>
      <c r="I366" s="135"/>
      <c r="J366" s="135"/>
      <c r="K366" s="135"/>
      <c r="L366" s="135"/>
      <c r="M366" s="135"/>
      <c r="N366" s="135"/>
    </row>
    <row r="367" spans="4:14" x14ac:dyDescent="0.3">
      <c r="D367" s="135"/>
      <c r="E367" s="135"/>
      <c r="F367" s="135"/>
      <c r="G367" s="135"/>
      <c r="H367" s="135"/>
      <c r="I367" s="135"/>
      <c r="J367" s="135"/>
      <c r="K367" s="135"/>
      <c r="L367" s="135"/>
      <c r="M367" s="135"/>
      <c r="N367" s="135"/>
    </row>
    <row r="368" spans="4:14" x14ac:dyDescent="0.3">
      <c r="D368" s="135"/>
      <c r="E368" s="135"/>
      <c r="F368" s="135"/>
      <c r="G368" s="135"/>
      <c r="H368" s="135"/>
      <c r="I368" s="135"/>
      <c r="J368" s="135"/>
      <c r="K368" s="135"/>
      <c r="L368" s="135"/>
      <c r="M368" s="135"/>
      <c r="N368" s="135"/>
    </row>
    <row r="369" spans="4:14" x14ac:dyDescent="0.3">
      <c r="D369" s="135"/>
      <c r="E369" s="135"/>
      <c r="F369" s="135"/>
      <c r="G369" s="135"/>
      <c r="H369" s="135"/>
      <c r="I369" s="135"/>
      <c r="J369" s="135"/>
      <c r="K369" s="135"/>
      <c r="L369" s="135"/>
      <c r="M369" s="135"/>
      <c r="N369" s="135"/>
    </row>
    <row r="370" spans="4:14" x14ac:dyDescent="0.3">
      <c r="D370" s="135"/>
      <c r="E370" s="135"/>
      <c r="F370" s="135"/>
      <c r="G370" s="135"/>
      <c r="H370" s="135"/>
      <c r="I370" s="135"/>
      <c r="J370" s="135"/>
      <c r="K370" s="135"/>
      <c r="L370" s="135"/>
      <c r="M370" s="135"/>
      <c r="N370" s="135"/>
    </row>
    <row r="371" spans="4:14" x14ac:dyDescent="0.3">
      <c r="D371" s="135"/>
      <c r="E371" s="135"/>
      <c r="F371" s="135"/>
      <c r="G371" s="135"/>
      <c r="H371" s="135"/>
      <c r="I371" s="135"/>
      <c r="J371" s="135"/>
      <c r="K371" s="135"/>
      <c r="L371" s="135"/>
      <c r="M371" s="135"/>
      <c r="N371" s="135"/>
    </row>
    <row r="372" spans="4:14" x14ac:dyDescent="0.3">
      <c r="D372" s="135"/>
      <c r="E372" s="135"/>
      <c r="F372" s="135"/>
      <c r="G372" s="135"/>
      <c r="H372" s="135"/>
      <c r="I372" s="135"/>
      <c r="J372" s="135"/>
      <c r="K372" s="135"/>
      <c r="L372" s="135"/>
      <c r="M372" s="135"/>
      <c r="N372" s="135"/>
    </row>
    <row r="373" spans="4:14" x14ac:dyDescent="0.3">
      <c r="D373" s="135"/>
      <c r="E373" s="135"/>
      <c r="F373" s="135"/>
      <c r="G373" s="135"/>
      <c r="H373" s="135"/>
      <c r="I373" s="135"/>
      <c r="J373" s="135"/>
      <c r="K373" s="135"/>
      <c r="L373" s="135"/>
      <c r="M373" s="135"/>
      <c r="N373" s="135"/>
    </row>
    <row r="374" spans="4:14" x14ac:dyDescent="0.3">
      <c r="D374" s="135"/>
      <c r="E374" s="135"/>
      <c r="F374" s="135"/>
      <c r="G374" s="135"/>
      <c r="H374" s="135"/>
      <c r="I374" s="135"/>
      <c r="J374" s="135"/>
      <c r="K374" s="135"/>
      <c r="L374" s="135"/>
      <c r="M374" s="135"/>
      <c r="N374" s="135"/>
    </row>
    <row r="375" spans="4:14" x14ac:dyDescent="0.3">
      <c r="D375" s="135"/>
      <c r="E375" s="135"/>
      <c r="F375" s="135"/>
      <c r="G375" s="135"/>
      <c r="H375" s="135"/>
      <c r="I375" s="135"/>
      <c r="J375" s="135"/>
      <c r="K375" s="135"/>
      <c r="L375" s="135"/>
      <c r="M375" s="135"/>
      <c r="N375" s="135"/>
    </row>
    <row r="376" spans="4:14" x14ac:dyDescent="0.3">
      <c r="D376" s="135"/>
      <c r="E376" s="135"/>
      <c r="F376" s="135"/>
      <c r="G376" s="135"/>
      <c r="H376" s="135"/>
      <c r="I376" s="135"/>
      <c r="J376" s="135"/>
      <c r="K376" s="135"/>
      <c r="L376" s="135"/>
      <c r="M376" s="135"/>
      <c r="N376" s="135"/>
    </row>
    <row r="377" spans="4:14" x14ac:dyDescent="0.3">
      <c r="D377" s="135"/>
      <c r="E377" s="135"/>
      <c r="F377" s="135"/>
      <c r="G377" s="135"/>
      <c r="H377" s="135"/>
      <c r="I377" s="135"/>
      <c r="J377" s="135"/>
      <c r="K377" s="135"/>
      <c r="L377" s="135"/>
      <c r="M377" s="135"/>
      <c r="N377" s="135"/>
    </row>
    <row r="378" spans="4:14" x14ac:dyDescent="0.3">
      <c r="D378" s="135"/>
      <c r="E378" s="135"/>
      <c r="F378" s="135"/>
      <c r="G378" s="135"/>
      <c r="H378" s="135"/>
      <c r="I378" s="135"/>
      <c r="J378" s="135"/>
      <c r="K378" s="135"/>
      <c r="L378" s="135"/>
      <c r="M378" s="135"/>
      <c r="N378" s="135"/>
    </row>
    <row r="379" spans="4:14" x14ac:dyDescent="0.3">
      <c r="D379" s="135"/>
      <c r="E379" s="135"/>
      <c r="F379" s="135"/>
      <c r="G379" s="135"/>
      <c r="H379" s="135"/>
      <c r="I379" s="135"/>
      <c r="J379" s="135"/>
      <c r="K379" s="135"/>
      <c r="L379" s="135"/>
      <c r="M379" s="135"/>
      <c r="N379" s="135"/>
    </row>
    <row r="380" spans="4:14" x14ac:dyDescent="0.3">
      <c r="D380" s="135"/>
      <c r="E380" s="135"/>
      <c r="F380" s="135"/>
      <c r="G380" s="135"/>
      <c r="H380" s="135"/>
      <c r="I380" s="135"/>
      <c r="J380" s="135"/>
      <c r="K380" s="135"/>
      <c r="L380" s="135"/>
      <c r="M380" s="135"/>
      <c r="N380" s="135"/>
    </row>
    <row r="381" spans="4:14" x14ac:dyDescent="0.3">
      <c r="D381" s="135"/>
      <c r="E381" s="135"/>
      <c r="F381" s="135"/>
      <c r="G381" s="135"/>
      <c r="H381" s="135"/>
      <c r="I381" s="135"/>
      <c r="J381" s="135"/>
      <c r="K381" s="135"/>
      <c r="L381" s="135"/>
      <c r="M381" s="135"/>
      <c r="N381" s="135"/>
    </row>
    <row r="382" spans="4:14" x14ac:dyDescent="0.3">
      <c r="D382" s="135"/>
      <c r="E382" s="135"/>
      <c r="F382" s="135"/>
      <c r="G382" s="135"/>
      <c r="H382" s="135"/>
      <c r="I382" s="135"/>
      <c r="J382" s="135"/>
      <c r="K382" s="135"/>
      <c r="L382" s="135"/>
      <c r="M382" s="135"/>
      <c r="N382" s="135"/>
    </row>
    <row r="383" spans="4:14" x14ac:dyDescent="0.3">
      <c r="D383" s="135"/>
      <c r="E383" s="135"/>
      <c r="F383" s="135"/>
      <c r="G383" s="135"/>
      <c r="H383" s="135"/>
      <c r="I383" s="135"/>
      <c r="J383" s="135"/>
      <c r="K383" s="135"/>
      <c r="L383" s="135"/>
      <c r="M383" s="135"/>
      <c r="N383" s="135"/>
    </row>
    <row r="384" spans="4:14" x14ac:dyDescent="0.3">
      <c r="D384" s="135"/>
      <c r="E384" s="135"/>
      <c r="F384" s="135"/>
      <c r="G384" s="135"/>
      <c r="H384" s="135"/>
      <c r="I384" s="135"/>
      <c r="J384" s="135"/>
      <c r="K384" s="135"/>
      <c r="L384" s="135"/>
      <c r="M384" s="135"/>
      <c r="N384" s="135"/>
    </row>
    <row r="385" spans="4:14" x14ac:dyDescent="0.3">
      <c r="D385" s="135"/>
      <c r="E385" s="135"/>
      <c r="F385" s="135"/>
      <c r="G385" s="135"/>
      <c r="H385" s="135"/>
      <c r="I385" s="135"/>
      <c r="J385" s="135"/>
      <c r="K385" s="135"/>
      <c r="L385" s="135"/>
      <c r="M385" s="135"/>
      <c r="N385" s="135"/>
    </row>
    <row r="386" spans="4:14" x14ac:dyDescent="0.3">
      <c r="D386" s="135"/>
      <c r="E386" s="135"/>
      <c r="F386" s="135"/>
      <c r="G386" s="135"/>
      <c r="H386" s="135"/>
      <c r="I386" s="135"/>
      <c r="J386" s="135"/>
      <c r="K386" s="135"/>
      <c r="L386" s="135"/>
      <c r="M386" s="135"/>
      <c r="N386" s="135"/>
    </row>
    <row r="387" spans="4:14" x14ac:dyDescent="0.3">
      <c r="D387" s="135"/>
      <c r="E387" s="135"/>
      <c r="F387" s="135"/>
      <c r="G387" s="135"/>
      <c r="H387" s="135"/>
      <c r="I387" s="135"/>
      <c r="J387" s="135"/>
      <c r="K387" s="135"/>
      <c r="L387" s="135"/>
      <c r="M387" s="135"/>
      <c r="N387" s="135"/>
    </row>
    <row r="388" spans="4:14" x14ac:dyDescent="0.3">
      <c r="D388" s="135"/>
      <c r="E388" s="135"/>
      <c r="F388" s="135"/>
      <c r="G388" s="135"/>
      <c r="H388" s="135"/>
      <c r="I388" s="135"/>
      <c r="J388" s="135"/>
      <c r="K388" s="135"/>
      <c r="L388" s="135"/>
      <c r="M388" s="135"/>
      <c r="N388" s="135"/>
    </row>
    <row r="389" spans="4:14" x14ac:dyDescent="0.3">
      <c r="D389" s="135"/>
      <c r="E389" s="135"/>
      <c r="F389" s="135"/>
      <c r="G389" s="135"/>
      <c r="H389" s="135"/>
      <c r="I389" s="135"/>
      <c r="J389" s="135"/>
      <c r="K389" s="135"/>
      <c r="L389" s="135"/>
      <c r="M389" s="135"/>
      <c r="N389" s="135"/>
    </row>
    <row r="390" spans="4:14" x14ac:dyDescent="0.3">
      <c r="D390" s="135"/>
      <c r="E390" s="135"/>
      <c r="F390" s="135"/>
      <c r="G390" s="135"/>
      <c r="H390" s="135"/>
      <c r="I390" s="135"/>
      <c r="J390" s="135"/>
      <c r="K390" s="135"/>
      <c r="L390" s="135"/>
      <c r="M390" s="135"/>
      <c r="N390" s="135"/>
    </row>
    <row r="391" spans="4:14" x14ac:dyDescent="0.3">
      <c r="D391" s="135"/>
      <c r="E391" s="135"/>
      <c r="F391" s="135"/>
      <c r="G391" s="135"/>
      <c r="H391" s="135"/>
      <c r="I391" s="135"/>
      <c r="J391" s="135"/>
      <c r="K391" s="135"/>
      <c r="L391" s="135"/>
      <c r="M391" s="135"/>
      <c r="N391" s="135"/>
    </row>
    <row r="392" spans="4:14" x14ac:dyDescent="0.3">
      <c r="D392" s="135"/>
      <c r="E392" s="135"/>
      <c r="F392" s="135"/>
      <c r="G392" s="135"/>
      <c r="H392" s="135"/>
      <c r="I392" s="135"/>
      <c r="J392" s="135"/>
      <c r="K392" s="135"/>
      <c r="L392" s="135"/>
      <c r="M392" s="135"/>
      <c r="N392" s="135"/>
    </row>
    <row r="393" spans="4:14" x14ac:dyDescent="0.3">
      <c r="D393" s="135"/>
      <c r="E393" s="135"/>
      <c r="F393" s="135"/>
      <c r="G393" s="135"/>
      <c r="H393" s="135"/>
      <c r="I393" s="135"/>
      <c r="J393" s="135"/>
      <c r="K393" s="135"/>
      <c r="L393" s="135"/>
      <c r="M393" s="135"/>
      <c r="N393" s="135"/>
    </row>
    <row r="394" spans="4:14" x14ac:dyDescent="0.3">
      <c r="D394" s="135"/>
      <c r="E394" s="135"/>
      <c r="F394" s="135"/>
      <c r="G394" s="135"/>
      <c r="H394" s="135"/>
      <c r="I394" s="135"/>
      <c r="J394" s="135"/>
      <c r="K394" s="135"/>
      <c r="L394" s="135"/>
      <c r="M394" s="135"/>
      <c r="N394" s="135"/>
    </row>
    <row r="395" spans="4:14" x14ac:dyDescent="0.3">
      <c r="D395" s="135"/>
      <c r="E395" s="135"/>
      <c r="F395" s="135"/>
      <c r="G395" s="135"/>
      <c r="H395" s="135"/>
      <c r="I395" s="135"/>
      <c r="J395" s="135"/>
      <c r="K395" s="135"/>
      <c r="L395" s="135"/>
      <c r="M395" s="135"/>
      <c r="N395" s="135"/>
    </row>
    <row r="396" spans="4:14" x14ac:dyDescent="0.3">
      <c r="D396" s="135"/>
      <c r="E396" s="135"/>
      <c r="F396" s="135"/>
      <c r="G396" s="135"/>
      <c r="H396" s="135"/>
      <c r="I396" s="135"/>
      <c r="J396" s="135"/>
      <c r="K396" s="135"/>
      <c r="L396" s="135"/>
      <c r="M396" s="135"/>
      <c r="N396" s="135"/>
    </row>
    <row r="397" spans="4:14" x14ac:dyDescent="0.3">
      <c r="D397" s="135"/>
      <c r="E397" s="135"/>
      <c r="F397" s="135"/>
      <c r="G397" s="135"/>
      <c r="H397" s="135"/>
      <c r="I397" s="135"/>
      <c r="J397" s="135"/>
      <c r="K397" s="135"/>
      <c r="L397" s="135"/>
      <c r="M397" s="135"/>
      <c r="N397" s="135"/>
    </row>
    <row r="398" spans="4:14" x14ac:dyDescent="0.3">
      <c r="D398" s="135"/>
      <c r="E398" s="135"/>
      <c r="F398" s="135"/>
      <c r="G398" s="135"/>
      <c r="H398" s="135"/>
      <c r="I398" s="135"/>
      <c r="J398" s="135"/>
      <c r="K398" s="135"/>
      <c r="L398" s="135"/>
      <c r="M398" s="135"/>
      <c r="N398" s="135"/>
    </row>
    <row r="399" spans="4:14" x14ac:dyDescent="0.3">
      <c r="D399" s="135"/>
      <c r="E399" s="135"/>
      <c r="F399" s="135"/>
      <c r="G399" s="135"/>
      <c r="H399" s="135"/>
      <c r="I399" s="135"/>
      <c r="J399" s="135"/>
      <c r="K399" s="135"/>
      <c r="L399" s="135"/>
      <c r="M399" s="135"/>
      <c r="N399" s="135"/>
    </row>
    <row r="400" spans="4:14" x14ac:dyDescent="0.3">
      <c r="D400" s="135"/>
      <c r="E400" s="135"/>
      <c r="F400" s="135"/>
      <c r="G400" s="135"/>
      <c r="H400" s="135"/>
      <c r="I400" s="135"/>
      <c r="J400" s="135"/>
      <c r="K400" s="135"/>
      <c r="L400" s="135"/>
      <c r="M400" s="135"/>
      <c r="N400" s="135"/>
    </row>
    <row r="401" spans="4:14" x14ac:dyDescent="0.3">
      <c r="D401" s="135"/>
      <c r="E401" s="135"/>
      <c r="F401" s="135"/>
      <c r="G401" s="135"/>
      <c r="H401" s="135"/>
      <c r="I401" s="135"/>
      <c r="J401" s="135"/>
      <c r="K401" s="135"/>
      <c r="L401" s="135"/>
      <c r="M401" s="135"/>
      <c r="N401" s="135"/>
    </row>
    <row r="402" spans="4:14" x14ac:dyDescent="0.3">
      <c r="D402" s="135"/>
      <c r="E402" s="135"/>
      <c r="F402" s="135"/>
      <c r="G402" s="135"/>
      <c r="H402" s="135"/>
      <c r="I402" s="135"/>
      <c r="J402" s="135"/>
      <c r="K402" s="135"/>
      <c r="L402" s="135"/>
      <c r="M402" s="135"/>
      <c r="N402" s="135"/>
    </row>
    <row r="403" spans="4:14" x14ac:dyDescent="0.3">
      <c r="D403" s="135"/>
      <c r="E403" s="135"/>
      <c r="F403" s="135"/>
      <c r="G403" s="135"/>
      <c r="H403" s="135"/>
      <c r="I403" s="135"/>
      <c r="J403" s="135"/>
      <c r="K403" s="135"/>
      <c r="L403" s="135"/>
      <c r="M403" s="135"/>
      <c r="N403" s="135"/>
    </row>
    <row r="404" spans="4:14" x14ac:dyDescent="0.3">
      <c r="D404" s="135"/>
      <c r="E404" s="135"/>
      <c r="F404" s="135"/>
      <c r="G404" s="135"/>
      <c r="H404" s="135"/>
      <c r="I404" s="135"/>
      <c r="J404" s="135"/>
      <c r="K404" s="135"/>
      <c r="L404" s="135"/>
      <c r="M404" s="135"/>
      <c r="N404" s="135"/>
    </row>
    <row r="405" spans="4:14" x14ac:dyDescent="0.3">
      <c r="D405" s="135"/>
      <c r="E405" s="135"/>
      <c r="F405" s="135"/>
      <c r="G405" s="135"/>
      <c r="H405" s="135"/>
      <c r="I405" s="135"/>
      <c r="J405" s="135"/>
      <c r="K405" s="135"/>
      <c r="L405" s="135"/>
      <c r="M405" s="135"/>
      <c r="N405" s="135"/>
    </row>
    <row r="406" spans="4:14" x14ac:dyDescent="0.3">
      <c r="D406" s="135"/>
      <c r="E406" s="135"/>
      <c r="F406" s="135"/>
      <c r="G406" s="135"/>
      <c r="H406" s="135"/>
      <c r="I406" s="135"/>
      <c r="J406" s="135"/>
      <c r="K406" s="135"/>
      <c r="L406" s="135"/>
      <c r="M406" s="135"/>
      <c r="N406" s="135"/>
    </row>
    <row r="407" spans="4:14" x14ac:dyDescent="0.3">
      <c r="D407" s="135"/>
      <c r="E407" s="135"/>
      <c r="F407" s="135"/>
      <c r="G407" s="135"/>
      <c r="H407" s="135"/>
      <c r="I407" s="135"/>
      <c r="J407" s="135"/>
      <c r="K407" s="135"/>
      <c r="L407" s="135"/>
      <c r="M407" s="135"/>
      <c r="N407" s="135"/>
    </row>
    <row r="408" spans="4:14" x14ac:dyDescent="0.3">
      <c r="D408" s="135"/>
      <c r="E408" s="135"/>
      <c r="F408" s="135"/>
      <c r="G408" s="135"/>
      <c r="H408" s="135"/>
      <c r="I408" s="135"/>
      <c r="J408" s="135"/>
      <c r="K408" s="135"/>
      <c r="L408" s="135"/>
      <c r="M408" s="135"/>
      <c r="N408" s="135"/>
    </row>
    <row r="409" spans="4:14" x14ac:dyDescent="0.3">
      <c r="D409" s="135"/>
      <c r="E409" s="135"/>
      <c r="F409" s="135"/>
      <c r="G409" s="135"/>
      <c r="H409" s="135"/>
      <c r="I409" s="135"/>
      <c r="J409" s="135"/>
      <c r="K409" s="135"/>
      <c r="L409" s="135"/>
      <c r="M409" s="135"/>
      <c r="N409" s="135"/>
    </row>
    <row r="410" spans="4:14" x14ac:dyDescent="0.3">
      <c r="D410" s="135"/>
      <c r="E410" s="135"/>
      <c r="F410" s="135"/>
      <c r="G410" s="135"/>
      <c r="H410" s="135"/>
      <c r="I410" s="135"/>
      <c r="J410" s="135"/>
      <c r="K410" s="135"/>
      <c r="L410" s="135"/>
      <c r="M410" s="135"/>
      <c r="N410" s="135"/>
    </row>
    <row r="411" spans="4:14" x14ac:dyDescent="0.3">
      <c r="D411" s="135"/>
      <c r="E411" s="135"/>
      <c r="F411" s="135"/>
      <c r="G411" s="135"/>
      <c r="H411" s="135"/>
      <c r="I411" s="135"/>
      <c r="J411" s="135"/>
      <c r="K411" s="135"/>
      <c r="L411" s="135"/>
      <c r="M411" s="135"/>
      <c r="N411" s="135"/>
    </row>
    <row r="412" spans="4:14" x14ac:dyDescent="0.3">
      <c r="D412" s="135"/>
      <c r="E412" s="135"/>
      <c r="F412" s="135"/>
      <c r="G412" s="135"/>
      <c r="H412" s="135"/>
      <c r="I412" s="135"/>
      <c r="J412" s="135"/>
      <c r="K412" s="135"/>
      <c r="L412" s="135"/>
      <c r="M412" s="135"/>
      <c r="N412" s="135"/>
    </row>
    <row r="413" spans="4:14" x14ac:dyDescent="0.3">
      <c r="D413" s="135"/>
      <c r="E413" s="135"/>
      <c r="F413" s="135"/>
      <c r="G413" s="135"/>
      <c r="H413" s="135"/>
      <c r="I413" s="135"/>
      <c r="J413" s="135"/>
      <c r="K413" s="135"/>
      <c r="L413" s="135"/>
      <c r="M413" s="135"/>
      <c r="N413" s="135"/>
    </row>
    <row r="414" spans="4:14" x14ac:dyDescent="0.3">
      <c r="D414" s="135"/>
      <c r="E414" s="135"/>
      <c r="F414" s="135"/>
      <c r="G414" s="135"/>
      <c r="H414" s="135"/>
      <c r="I414" s="135"/>
      <c r="J414" s="135"/>
      <c r="K414" s="135"/>
      <c r="L414" s="135"/>
      <c r="M414" s="135"/>
      <c r="N414" s="135"/>
    </row>
    <row r="415" spans="4:14" x14ac:dyDescent="0.3">
      <c r="D415" s="135"/>
      <c r="E415" s="135"/>
      <c r="F415" s="135"/>
      <c r="G415" s="135"/>
      <c r="H415" s="135"/>
      <c r="I415" s="135"/>
      <c r="J415" s="135"/>
      <c r="K415" s="135"/>
      <c r="L415" s="135"/>
      <c r="M415" s="135"/>
      <c r="N415" s="135"/>
    </row>
    <row r="416" spans="4:14" x14ac:dyDescent="0.3">
      <c r="D416" s="135"/>
      <c r="E416" s="135"/>
      <c r="F416" s="135"/>
      <c r="G416" s="135"/>
      <c r="H416" s="135"/>
      <c r="I416" s="135"/>
      <c r="J416" s="135"/>
      <c r="K416" s="135"/>
      <c r="L416" s="135"/>
      <c r="M416" s="135"/>
      <c r="N416" s="135"/>
    </row>
    <row r="417" spans="4:14" x14ac:dyDescent="0.3">
      <c r="D417" s="135"/>
      <c r="E417" s="135"/>
      <c r="F417" s="135"/>
      <c r="G417" s="135"/>
      <c r="H417" s="135"/>
      <c r="I417" s="135"/>
      <c r="J417" s="135"/>
      <c r="K417" s="135"/>
      <c r="L417" s="135"/>
      <c r="M417" s="135"/>
      <c r="N417" s="135"/>
    </row>
    <row r="418" spans="4:14" x14ac:dyDescent="0.3">
      <c r="D418" s="135"/>
      <c r="E418" s="135"/>
      <c r="F418" s="135"/>
      <c r="G418" s="135"/>
      <c r="H418" s="135"/>
      <c r="I418" s="135"/>
      <c r="J418" s="135"/>
      <c r="K418" s="135"/>
      <c r="L418" s="135"/>
      <c r="M418" s="135"/>
      <c r="N418" s="135"/>
    </row>
    <row r="419" spans="4:14" x14ac:dyDescent="0.3">
      <c r="D419" s="135"/>
      <c r="E419" s="135"/>
      <c r="F419" s="135"/>
      <c r="G419" s="135"/>
      <c r="H419" s="135"/>
      <c r="I419" s="135"/>
      <c r="J419" s="135"/>
      <c r="K419" s="135"/>
      <c r="L419" s="135"/>
      <c r="M419" s="135"/>
      <c r="N419" s="135"/>
    </row>
    <row r="420" spans="4:14" x14ac:dyDescent="0.3">
      <c r="D420" s="135"/>
      <c r="E420" s="135"/>
      <c r="F420" s="135"/>
      <c r="G420" s="135"/>
      <c r="H420" s="135"/>
      <c r="I420" s="135"/>
      <c r="J420" s="135"/>
      <c r="K420" s="135"/>
      <c r="L420" s="135"/>
      <c r="M420" s="135"/>
      <c r="N420" s="135"/>
    </row>
    <row r="421" spans="4:14" x14ac:dyDescent="0.3">
      <c r="D421" s="135"/>
      <c r="E421" s="135"/>
      <c r="F421" s="135"/>
      <c r="G421" s="135"/>
      <c r="H421" s="135"/>
      <c r="I421" s="135"/>
      <c r="J421" s="135"/>
      <c r="K421" s="135"/>
      <c r="L421" s="135"/>
      <c r="M421" s="135"/>
      <c r="N421" s="135"/>
    </row>
    <row r="422" spans="4:14" x14ac:dyDescent="0.3">
      <c r="D422" s="135"/>
      <c r="E422" s="135"/>
      <c r="F422" s="135"/>
      <c r="G422" s="135"/>
      <c r="H422" s="135"/>
      <c r="I422" s="135"/>
      <c r="J422" s="135"/>
      <c r="K422" s="135"/>
      <c r="L422" s="135"/>
      <c r="M422" s="135"/>
      <c r="N422" s="135"/>
    </row>
    <row r="423" spans="4:14" x14ac:dyDescent="0.3">
      <c r="D423" s="135"/>
      <c r="E423" s="135"/>
      <c r="F423" s="135"/>
      <c r="G423" s="135"/>
      <c r="H423" s="135"/>
      <c r="I423" s="135"/>
      <c r="J423" s="135"/>
      <c r="K423" s="135"/>
      <c r="L423" s="135"/>
      <c r="M423" s="135"/>
      <c r="N423" s="135"/>
    </row>
    <row r="424" spans="4:14" x14ac:dyDescent="0.3">
      <c r="D424" s="135"/>
      <c r="E424" s="135"/>
      <c r="F424" s="135"/>
      <c r="G424" s="135"/>
      <c r="H424" s="135"/>
      <c r="I424" s="135"/>
      <c r="J424" s="135"/>
      <c r="K424" s="135"/>
      <c r="L424" s="135"/>
      <c r="M424" s="135"/>
      <c r="N424" s="135"/>
    </row>
    <row r="425" spans="4:14" x14ac:dyDescent="0.3">
      <c r="D425" s="135"/>
      <c r="E425" s="135"/>
      <c r="F425" s="135"/>
      <c r="G425" s="135"/>
      <c r="H425" s="135"/>
      <c r="I425" s="135"/>
      <c r="J425" s="135"/>
      <c r="K425" s="135"/>
      <c r="L425" s="135"/>
      <c r="M425" s="135"/>
      <c r="N425" s="135"/>
    </row>
    <row r="426" spans="4:14" x14ac:dyDescent="0.3">
      <c r="D426" s="135"/>
      <c r="E426" s="135"/>
      <c r="F426" s="135"/>
      <c r="G426" s="135"/>
      <c r="H426" s="135"/>
      <c r="I426" s="135"/>
      <c r="J426" s="135"/>
      <c r="K426" s="135"/>
      <c r="L426" s="135"/>
      <c r="M426" s="135"/>
      <c r="N426" s="135"/>
    </row>
    <row r="427" spans="4:14" x14ac:dyDescent="0.3">
      <c r="D427" s="135"/>
      <c r="E427" s="135"/>
      <c r="F427" s="135"/>
      <c r="G427" s="135"/>
      <c r="H427" s="135"/>
      <c r="I427" s="135"/>
      <c r="J427" s="135"/>
      <c r="K427" s="135"/>
      <c r="L427" s="135"/>
      <c r="M427" s="135"/>
      <c r="N427" s="135"/>
    </row>
    <row r="428" spans="4:14" x14ac:dyDescent="0.3">
      <c r="D428" s="135"/>
      <c r="E428" s="135"/>
      <c r="F428" s="135"/>
      <c r="G428" s="135"/>
      <c r="H428" s="135"/>
      <c r="I428" s="135"/>
      <c r="J428" s="135"/>
      <c r="K428" s="135"/>
      <c r="L428" s="135"/>
      <c r="M428" s="135"/>
      <c r="N428" s="135"/>
    </row>
    <row r="429" spans="4:14" x14ac:dyDescent="0.3">
      <c r="D429" s="135"/>
      <c r="E429" s="135"/>
      <c r="F429" s="135"/>
      <c r="G429" s="135"/>
      <c r="H429" s="135"/>
      <c r="I429" s="135"/>
      <c r="J429" s="135"/>
      <c r="K429" s="135"/>
      <c r="L429" s="135"/>
      <c r="M429" s="135"/>
      <c r="N429" s="135"/>
    </row>
    <row r="430" spans="4:14" x14ac:dyDescent="0.3">
      <c r="D430" s="135"/>
      <c r="E430" s="135"/>
      <c r="F430" s="135"/>
      <c r="G430" s="135"/>
      <c r="H430" s="135"/>
      <c r="I430" s="135"/>
      <c r="J430" s="135"/>
      <c r="K430" s="135"/>
      <c r="L430" s="135"/>
      <c r="M430" s="135"/>
      <c r="N430" s="135"/>
    </row>
    <row r="431" spans="4:14" x14ac:dyDescent="0.3">
      <c r="D431" s="135"/>
      <c r="E431" s="135"/>
      <c r="F431" s="135"/>
      <c r="G431" s="135"/>
      <c r="H431" s="135"/>
      <c r="I431" s="135"/>
      <c r="J431" s="135"/>
      <c r="K431" s="135"/>
      <c r="L431" s="135"/>
      <c r="M431" s="135"/>
      <c r="N431" s="135"/>
    </row>
    <row r="432" spans="4:14" x14ac:dyDescent="0.3">
      <c r="D432" s="135"/>
      <c r="E432" s="135"/>
      <c r="F432" s="135"/>
      <c r="G432" s="135"/>
      <c r="H432" s="135"/>
      <c r="I432" s="135"/>
      <c r="J432" s="135"/>
      <c r="K432" s="135"/>
      <c r="L432" s="135"/>
      <c r="M432" s="135"/>
      <c r="N432" s="135"/>
    </row>
    <row r="433" spans="4:14" x14ac:dyDescent="0.3">
      <c r="D433" s="135"/>
      <c r="E433" s="135"/>
      <c r="F433" s="135"/>
      <c r="G433" s="135"/>
      <c r="H433" s="135"/>
      <c r="I433" s="135"/>
      <c r="J433" s="135"/>
      <c r="K433" s="135"/>
      <c r="L433" s="135"/>
      <c r="M433" s="135"/>
      <c r="N433" s="135"/>
    </row>
    <row r="434" spans="4:14" x14ac:dyDescent="0.3">
      <c r="D434" s="135"/>
      <c r="E434" s="135"/>
      <c r="F434" s="135"/>
      <c r="G434" s="135"/>
      <c r="H434" s="135"/>
      <c r="I434" s="135"/>
      <c r="J434" s="135"/>
      <c r="K434" s="135"/>
      <c r="L434" s="135"/>
      <c r="M434" s="135"/>
      <c r="N434" s="135"/>
    </row>
    <row r="435" spans="4:14" x14ac:dyDescent="0.3">
      <c r="D435" s="135"/>
      <c r="E435" s="135"/>
      <c r="F435" s="135"/>
      <c r="G435" s="135"/>
      <c r="H435" s="135"/>
      <c r="I435" s="135"/>
      <c r="J435" s="135"/>
      <c r="K435" s="135"/>
      <c r="L435" s="135"/>
      <c r="M435" s="135"/>
      <c r="N435" s="135"/>
    </row>
    <row r="436" spans="4:14" x14ac:dyDescent="0.3">
      <c r="D436" s="135"/>
      <c r="E436" s="135"/>
      <c r="F436" s="135"/>
      <c r="G436" s="135"/>
      <c r="H436" s="135"/>
      <c r="I436" s="135"/>
      <c r="J436" s="135"/>
      <c r="K436" s="135"/>
      <c r="L436" s="135"/>
      <c r="M436" s="135"/>
      <c r="N436" s="135"/>
    </row>
    <row r="437" spans="4:14" x14ac:dyDescent="0.3">
      <c r="D437" s="135"/>
      <c r="E437" s="135"/>
      <c r="F437" s="135"/>
      <c r="G437" s="135"/>
      <c r="H437" s="135"/>
      <c r="I437" s="135"/>
      <c r="J437" s="135"/>
      <c r="K437" s="135"/>
      <c r="L437" s="135"/>
      <c r="M437" s="135"/>
      <c r="N437" s="135"/>
    </row>
    <row r="438" spans="4:14" x14ac:dyDescent="0.3">
      <c r="D438" s="135"/>
      <c r="E438" s="135"/>
      <c r="F438" s="135"/>
      <c r="G438" s="135"/>
      <c r="H438" s="135"/>
      <c r="I438" s="135"/>
      <c r="J438" s="135"/>
      <c r="K438" s="135"/>
      <c r="L438" s="135"/>
      <c r="M438" s="135"/>
      <c r="N438" s="135"/>
    </row>
    <row r="439" spans="4:14" x14ac:dyDescent="0.3">
      <c r="D439" s="135"/>
      <c r="E439" s="135"/>
      <c r="F439" s="135"/>
      <c r="G439" s="135"/>
      <c r="H439" s="135"/>
      <c r="I439" s="135"/>
      <c r="J439" s="135"/>
      <c r="K439" s="135"/>
      <c r="L439" s="135"/>
      <c r="M439" s="135"/>
      <c r="N439" s="135"/>
    </row>
    <row r="440" spans="4:14" x14ac:dyDescent="0.3">
      <c r="D440" s="135"/>
      <c r="E440" s="135"/>
      <c r="F440" s="135"/>
      <c r="G440" s="135"/>
      <c r="H440" s="135"/>
      <c r="I440" s="135"/>
      <c r="J440" s="135"/>
      <c r="K440" s="135"/>
      <c r="L440" s="135"/>
      <c r="M440" s="135"/>
      <c r="N440" s="135"/>
    </row>
    <row r="441" spans="4:14" x14ac:dyDescent="0.3">
      <c r="D441" s="135"/>
      <c r="E441" s="135"/>
      <c r="F441" s="135"/>
      <c r="G441" s="135"/>
      <c r="H441" s="135"/>
      <c r="I441" s="135"/>
      <c r="J441" s="135"/>
      <c r="K441" s="135"/>
      <c r="L441" s="135"/>
      <c r="M441" s="135"/>
      <c r="N441" s="135"/>
    </row>
    <row r="442" spans="4:14" x14ac:dyDescent="0.3">
      <c r="D442" s="135"/>
      <c r="E442" s="135"/>
      <c r="F442" s="135"/>
      <c r="G442" s="135"/>
      <c r="H442" s="135"/>
      <c r="I442" s="135"/>
      <c r="J442" s="135"/>
      <c r="K442" s="135"/>
      <c r="L442" s="135"/>
      <c r="M442" s="135"/>
      <c r="N442" s="135"/>
    </row>
    <row r="443" spans="4:14" x14ac:dyDescent="0.3">
      <c r="D443" s="135"/>
      <c r="E443" s="135"/>
      <c r="F443" s="135"/>
      <c r="G443" s="135"/>
      <c r="H443" s="135"/>
      <c r="I443" s="135"/>
      <c r="J443" s="135"/>
      <c r="K443" s="135"/>
      <c r="L443" s="135"/>
      <c r="M443" s="135"/>
      <c r="N443" s="135"/>
    </row>
    <row r="444" spans="4:14" x14ac:dyDescent="0.3">
      <c r="D444" s="135"/>
      <c r="E444" s="135"/>
      <c r="F444" s="135"/>
      <c r="G444" s="135"/>
      <c r="H444" s="135"/>
      <c r="I444" s="135"/>
      <c r="J444" s="135"/>
      <c r="K444" s="135"/>
      <c r="L444" s="135"/>
      <c r="M444" s="135"/>
      <c r="N444" s="135"/>
    </row>
    <row r="445" spans="4:14" x14ac:dyDescent="0.3">
      <c r="D445" s="135"/>
      <c r="E445" s="135"/>
      <c r="F445" s="135"/>
      <c r="G445" s="135"/>
      <c r="H445" s="135"/>
      <c r="I445" s="135"/>
      <c r="J445" s="135"/>
      <c r="K445" s="135"/>
      <c r="L445" s="135"/>
      <c r="M445" s="135"/>
      <c r="N445" s="135"/>
    </row>
    <row r="446" spans="4:14" x14ac:dyDescent="0.3">
      <c r="D446" s="135"/>
      <c r="E446" s="135"/>
      <c r="F446" s="135"/>
      <c r="G446" s="135"/>
      <c r="H446" s="135"/>
      <c r="I446" s="135"/>
      <c r="J446" s="135"/>
      <c r="K446" s="135"/>
      <c r="L446" s="135"/>
      <c r="M446" s="135"/>
      <c r="N446" s="135"/>
    </row>
    <row r="447" spans="4:14" x14ac:dyDescent="0.3">
      <c r="D447" s="135"/>
      <c r="E447" s="135"/>
      <c r="F447" s="135"/>
      <c r="G447" s="135"/>
      <c r="H447" s="135"/>
      <c r="I447" s="135"/>
      <c r="J447" s="135"/>
      <c r="K447" s="135"/>
      <c r="L447" s="135"/>
      <c r="M447" s="135"/>
      <c r="N447" s="135"/>
    </row>
    <row r="448" spans="4:14" x14ac:dyDescent="0.3">
      <c r="D448" s="135"/>
      <c r="E448" s="135"/>
      <c r="F448" s="135"/>
      <c r="G448" s="135"/>
      <c r="H448" s="135"/>
      <c r="I448" s="135"/>
      <c r="J448" s="135"/>
      <c r="K448" s="135"/>
      <c r="L448" s="135"/>
      <c r="M448" s="135"/>
      <c r="N448" s="135"/>
    </row>
    <row r="449" spans="4:14" x14ac:dyDescent="0.3">
      <c r="D449" s="135"/>
      <c r="E449" s="135"/>
      <c r="F449" s="135"/>
      <c r="G449" s="135"/>
      <c r="H449" s="135"/>
      <c r="I449" s="135"/>
      <c r="J449" s="135"/>
      <c r="K449" s="135"/>
      <c r="L449" s="135"/>
      <c r="M449" s="135"/>
      <c r="N449" s="135"/>
    </row>
    <row r="450" spans="4:14" x14ac:dyDescent="0.3">
      <c r="D450" s="135"/>
      <c r="E450" s="135"/>
      <c r="F450" s="135"/>
      <c r="G450" s="135"/>
      <c r="H450" s="135"/>
      <c r="I450" s="135"/>
      <c r="J450" s="135"/>
      <c r="K450" s="135"/>
      <c r="L450" s="135"/>
      <c r="M450" s="135"/>
      <c r="N450" s="135"/>
    </row>
    <row r="451" spans="4:14" x14ac:dyDescent="0.3">
      <c r="D451" s="135"/>
      <c r="E451" s="135"/>
      <c r="F451" s="135"/>
      <c r="G451" s="135"/>
      <c r="H451" s="135"/>
      <c r="I451" s="135"/>
      <c r="J451" s="135"/>
      <c r="K451" s="135"/>
      <c r="L451" s="135"/>
      <c r="M451" s="135"/>
      <c r="N451" s="135"/>
    </row>
    <row r="452" spans="4:14" x14ac:dyDescent="0.3">
      <c r="D452" s="135"/>
      <c r="E452" s="135"/>
      <c r="F452" s="135"/>
      <c r="G452" s="135"/>
      <c r="H452" s="135"/>
      <c r="I452" s="135"/>
      <c r="J452" s="135"/>
      <c r="K452" s="135"/>
      <c r="L452" s="135"/>
      <c r="M452" s="135"/>
      <c r="N452" s="135"/>
    </row>
    <row r="453" spans="4:14" x14ac:dyDescent="0.3">
      <c r="D453" s="135"/>
      <c r="E453" s="135"/>
      <c r="F453" s="135"/>
      <c r="G453" s="135"/>
      <c r="H453" s="135"/>
      <c r="I453" s="135"/>
      <c r="J453" s="135"/>
      <c r="K453" s="135"/>
      <c r="L453" s="135"/>
      <c r="M453" s="135"/>
      <c r="N453" s="135"/>
    </row>
    <row r="454" spans="4:14" x14ac:dyDescent="0.3">
      <c r="D454" s="135"/>
      <c r="E454" s="135"/>
      <c r="F454" s="135"/>
      <c r="G454" s="135"/>
      <c r="H454" s="135"/>
      <c r="I454" s="135"/>
      <c r="J454" s="135"/>
      <c r="K454" s="135"/>
      <c r="L454" s="135"/>
      <c r="M454" s="135"/>
      <c r="N454" s="135"/>
    </row>
    <row r="455" spans="4:14" x14ac:dyDescent="0.3">
      <c r="D455" s="135"/>
      <c r="E455" s="135"/>
      <c r="F455" s="135"/>
      <c r="G455" s="135"/>
      <c r="H455" s="135"/>
      <c r="I455" s="135"/>
      <c r="J455" s="135"/>
      <c r="K455" s="135"/>
      <c r="L455" s="135"/>
      <c r="M455" s="135"/>
      <c r="N455" s="135"/>
    </row>
    <row r="456" spans="4:14" x14ac:dyDescent="0.3">
      <c r="D456" s="135"/>
      <c r="E456" s="135"/>
      <c r="F456" s="135"/>
      <c r="G456" s="135"/>
      <c r="H456" s="135"/>
      <c r="I456" s="135"/>
      <c r="J456" s="135"/>
      <c r="K456" s="135"/>
      <c r="L456" s="135"/>
      <c r="M456" s="135"/>
      <c r="N456" s="135"/>
    </row>
    <row r="457" spans="4:14" x14ac:dyDescent="0.3">
      <c r="D457" s="135"/>
      <c r="E457" s="135"/>
      <c r="F457" s="135"/>
      <c r="G457" s="135"/>
      <c r="H457" s="135"/>
      <c r="I457" s="135"/>
      <c r="J457" s="135"/>
      <c r="K457" s="135"/>
      <c r="L457" s="135"/>
      <c r="M457" s="135"/>
      <c r="N457" s="135"/>
    </row>
    <row r="458" spans="4:14" x14ac:dyDescent="0.3">
      <c r="D458" s="135"/>
      <c r="E458" s="135"/>
      <c r="F458" s="135"/>
      <c r="G458" s="135"/>
      <c r="H458" s="135"/>
      <c r="I458" s="135"/>
      <c r="J458" s="135"/>
      <c r="K458" s="135"/>
      <c r="L458" s="135"/>
      <c r="M458" s="135"/>
      <c r="N458" s="135"/>
    </row>
    <row r="459" spans="4:14" x14ac:dyDescent="0.3">
      <c r="D459" s="135"/>
      <c r="E459" s="135"/>
      <c r="F459" s="135"/>
      <c r="G459" s="135"/>
      <c r="H459" s="135"/>
      <c r="I459" s="135"/>
      <c r="J459" s="135"/>
      <c r="K459" s="135"/>
      <c r="L459" s="135"/>
      <c r="M459" s="135"/>
      <c r="N459" s="135"/>
    </row>
    <row r="460" spans="4:14" x14ac:dyDescent="0.3">
      <c r="D460" s="135"/>
      <c r="E460" s="135"/>
      <c r="F460" s="135"/>
      <c r="G460" s="135"/>
      <c r="H460" s="135"/>
      <c r="I460" s="135"/>
      <c r="J460" s="135"/>
      <c r="K460" s="135"/>
      <c r="L460" s="135"/>
      <c r="M460" s="135"/>
      <c r="N460" s="135"/>
    </row>
    <row r="461" spans="4:14" x14ac:dyDescent="0.3">
      <c r="D461" s="135"/>
      <c r="E461" s="135"/>
      <c r="F461" s="135"/>
      <c r="G461" s="135"/>
      <c r="H461" s="135"/>
      <c r="I461" s="135"/>
      <c r="J461" s="135"/>
      <c r="K461" s="135"/>
      <c r="L461" s="135"/>
      <c r="M461" s="135"/>
      <c r="N461" s="135"/>
    </row>
    <row r="462" spans="4:14" x14ac:dyDescent="0.3">
      <c r="D462" s="135"/>
      <c r="E462" s="135"/>
      <c r="F462" s="135"/>
      <c r="G462" s="135"/>
      <c r="H462" s="135"/>
      <c r="I462" s="135"/>
      <c r="J462" s="135"/>
      <c r="K462" s="135"/>
      <c r="L462" s="135"/>
      <c r="M462" s="135"/>
      <c r="N462" s="135"/>
    </row>
    <row r="463" spans="4:14" x14ac:dyDescent="0.3">
      <c r="D463" s="135"/>
      <c r="E463" s="135"/>
      <c r="F463" s="135"/>
      <c r="G463" s="135"/>
      <c r="H463" s="135"/>
      <c r="I463" s="135"/>
      <c r="J463" s="135"/>
      <c r="K463" s="135"/>
      <c r="L463" s="135"/>
      <c r="M463" s="135"/>
      <c r="N463" s="135"/>
    </row>
    <row r="464" spans="4:14" x14ac:dyDescent="0.3">
      <c r="D464" s="135"/>
      <c r="E464" s="135"/>
      <c r="F464" s="135"/>
      <c r="G464" s="135"/>
      <c r="H464" s="135"/>
      <c r="I464" s="135"/>
      <c r="J464" s="135"/>
      <c r="K464" s="135"/>
      <c r="L464" s="135"/>
      <c r="M464" s="135"/>
      <c r="N464" s="135"/>
    </row>
    <row r="465" spans="4:14" x14ac:dyDescent="0.3">
      <c r="D465" s="135"/>
      <c r="E465" s="135"/>
      <c r="F465" s="135"/>
      <c r="G465" s="135"/>
      <c r="H465" s="135"/>
      <c r="I465" s="135"/>
      <c r="J465" s="135"/>
      <c r="K465" s="135"/>
      <c r="L465" s="135"/>
      <c r="M465" s="135"/>
      <c r="N465" s="135"/>
    </row>
    <row r="466" spans="4:14" x14ac:dyDescent="0.3">
      <c r="D466" s="135"/>
      <c r="E466" s="135"/>
      <c r="F466" s="135"/>
      <c r="G466" s="135"/>
      <c r="H466" s="135"/>
      <c r="I466" s="135"/>
      <c r="J466" s="135"/>
      <c r="K466" s="135"/>
      <c r="L466" s="135"/>
      <c r="M466" s="135"/>
      <c r="N466" s="135"/>
    </row>
    <row r="467" spans="4:14" x14ac:dyDescent="0.3">
      <c r="D467" s="135"/>
      <c r="E467" s="135"/>
      <c r="F467" s="135"/>
      <c r="G467" s="135"/>
      <c r="H467" s="135"/>
      <c r="I467" s="135"/>
      <c r="J467" s="135"/>
      <c r="K467" s="135"/>
      <c r="L467" s="135"/>
      <c r="M467" s="135"/>
      <c r="N467" s="135"/>
    </row>
    <row r="468" spans="4:14" x14ac:dyDescent="0.3">
      <c r="D468" s="135"/>
      <c r="E468" s="135"/>
      <c r="F468" s="135"/>
      <c r="G468" s="135"/>
      <c r="H468" s="135"/>
      <c r="I468" s="135"/>
      <c r="J468" s="135"/>
      <c r="K468" s="135"/>
      <c r="L468" s="135"/>
      <c r="M468" s="135"/>
      <c r="N468" s="135"/>
    </row>
    <row r="469" spans="4:14" x14ac:dyDescent="0.3">
      <c r="D469" s="135"/>
      <c r="E469" s="135"/>
      <c r="F469" s="135"/>
      <c r="G469" s="135"/>
      <c r="H469" s="135"/>
      <c r="I469" s="135"/>
      <c r="J469" s="135"/>
      <c r="K469" s="135"/>
      <c r="L469" s="135"/>
      <c r="M469" s="135"/>
      <c r="N469" s="135"/>
    </row>
    <row r="470" spans="4:14" x14ac:dyDescent="0.3">
      <c r="D470" s="135"/>
      <c r="E470" s="135"/>
      <c r="F470" s="135"/>
      <c r="G470" s="135"/>
      <c r="H470" s="135"/>
      <c r="I470" s="135"/>
      <c r="J470" s="135"/>
      <c r="K470" s="135"/>
      <c r="L470" s="135"/>
      <c r="M470" s="135"/>
      <c r="N470" s="135"/>
    </row>
    <row r="471" spans="4:14" x14ac:dyDescent="0.3">
      <c r="D471" s="135"/>
      <c r="E471" s="135"/>
      <c r="F471" s="135"/>
      <c r="G471" s="135"/>
      <c r="H471" s="135"/>
      <c r="I471" s="135"/>
      <c r="J471" s="135"/>
      <c r="K471" s="135"/>
      <c r="L471" s="135"/>
      <c r="M471" s="135"/>
      <c r="N471" s="135"/>
    </row>
    <row r="472" spans="4:14" x14ac:dyDescent="0.3">
      <c r="D472" s="135"/>
      <c r="E472" s="135"/>
      <c r="F472" s="135"/>
      <c r="G472" s="135"/>
      <c r="H472" s="135"/>
      <c r="I472" s="135"/>
      <c r="J472" s="135"/>
      <c r="K472" s="135"/>
      <c r="L472" s="135"/>
      <c r="M472" s="135"/>
      <c r="N472" s="135"/>
    </row>
    <row r="473" spans="4:14" x14ac:dyDescent="0.3">
      <c r="D473" s="135"/>
      <c r="E473" s="135"/>
      <c r="F473" s="135"/>
      <c r="G473" s="135"/>
      <c r="H473" s="135"/>
      <c r="I473" s="135"/>
      <c r="J473" s="135"/>
      <c r="K473" s="135"/>
      <c r="L473" s="135"/>
      <c r="M473" s="135"/>
      <c r="N473" s="135"/>
    </row>
    <row r="474" spans="4:14" x14ac:dyDescent="0.3">
      <c r="D474" s="135"/>
      <c r="E474" s="135"/>
      <c r="F474" s="135"/>
      <c r="G474" s="135"/>
      <c r="H474" s="135"/>
      <c r="I474" s="135"/>
      <c r="J474" s="135"/>
      <c r="K474" s="135"/>
      <c r="L474" s="135"/>
      <c r="M474" s="135"/>
      <c r="N474" s="135"/>
    </row>
    <row r="475" spans="4:14" x14ac:dyDescent="0.3">
      <c r="D475" s="135"/>
      <c r="E475" s="135"/>
      <c r="F475" s="135"/>
      <c r="G475" s="135"/>
      <c r="H475" s="135"/>
      <c r="I475" s="135"/>
      <c r="J475" s="135"/>
      <c r="K475" s="135"/>
      <c r="L475" s="135"/>
      <c r="M475" s="135"/>
      <c r="N475" s="135"/>
    </row>
    <row r="476" spans="4:14" x14ac:dyDescent="0.3">
      <c r="D476" s="135"/>
      <c r="E476" s="135"/>
      <c r="F476" s="135"/>
      <c r="G476" s="135"/>
      <c r="H476" s="135"/>
      <c r="I476" s="135"/>
      <c r="J476" s="135"/>
      <c r="K476" s="135"/>
      <c r="L476" s="135"/>
      <c r="M476" s="135"/>
      <c r="N476" s="135"/>
    </row>
    <row r="477" spans="4:14" x14ac:dyDescent="0.3">
      <c r="D477" s="135"/>
      <c r="E477" s="135"/>
      <c r="F477" s="135"/>
      <c r="G477" s="135"/>
      <c r="H477" s="135"/>
      <c r="I477" s="135"/>
      <c r="J477" s="135"/>
      <c r="K477" s="135"/>
      <c r="L477" s="135"/>
      <c r="M477" s="135"/>
      <c r="N477" s="135"/>
    </row>
    <row r="478" spans="4:14" x14ac:dyDescent="0.3">
      <c r="D478" s="135"/>
      <c r="E478" s="135"/>
      <c r="F478" s="135"/>
      <c r="G478" s="135"/>
      <c r="H478" s="135"/>
      <c r="I478" s="135"/>
      <c r="J478" s="135"/>
      <c r="K478" s="135"/>
      <c r="L478" s="135"/>
      <c r="M478" s="135"/>
      <c r="N478" s="135"/>
    </row>
    <row r="479" spans="4:14" x14ac:dyDescent="0.3">
      <c r="D479" s="135"/>
      <c r="E479" s="135"/>
      <c r="F479" s="135"/>
      <c r="G479" s="135"/>
      <c r="H479" s="135"/>
      <c r="I479" s="135"/>
      <c r="J479" s="135"/>
      <c r="K479" s="135"/>
      <c r="L479" s="135"/>
      <c r="M479" s="135"/>
      <c r="N479" s="135"/>
    </row>
    <row r="480" spans="4:14" x14ac:dyDescent="0.3">
      <c r="D480" s="135"/>
      <c r="E480" s="135"/>
      <c r="F480" s="135"/>
      <c r="G480" s="135"/>
      <c r="H480" s="135"/>
      <c r="I480" s="135"/>
      <c r="J480" s="135"/>
      <c r="K480" s="135"/>
      <c r="L480" s="135"/>
      <c r="M480" s="135"/>
      <c r="N480" s="135"/>
    </row>
    <row r="481" spans="4:14" x14ac:dyDescent="0.3">
      <c r="D481" s="135"/>
      <c r="E481" s="135"/>
      <c r="F481" s="135"/>
      <c r="G481" s="135"/>
      <c r="H481" s="135"/>
      <c r="I481" s="135"/>
      <c r="J481" s="135"/>
      <c r="K481" s="135"/>
      <c r="L481" s="135"/>
      <c r="M481" s="135"/>
      <c r="N481" s="135"/>
    </row>
    <row r="482" spans="4:14" x14ac:dyDescent="0.3">
      <c r="D482" s="135"/>
      <c r="E482" s="135"/>
      <c r="F482" s="135"/>
      <c r="G482" s="135"/>
      <c r="H482" s="135"/>
      <c r="I482" s="135"/>
      <c r="J482" s="135"/>
      <c r="K482" s="135"/>
      <c r="L482" s="135"/>
      <c r="M482" s="135"/>
      <c r="N482" s="135"/>
    </row>
    <row r="483" spans="4:14" x14ac:dyDescent="0.3">
      <c r="D483" s="135"/>
      <c r="E483" s="135"/>
      <c r="F483" s="135"/>
      <c r="G483" s="135"/>
      <c r="H483" s="135"/>
      <c r="I483" s="135"/>
      <c r="J483" s="135"/>
      <c r="K483" s="135"/>
      <c r="L483" s="135"/>
      <c r="M483" s="135"/>
      <c r="N483" s="135"/>
    </row>
    <row r="484" spans="4:14" x14ac:dyDescent="0.3">
      <c r="D484" s="135"/>
      <c r="E484" s="135"/>
      <c r="F484" s="135"/>
      <c r="G484" s="135"/>
      <c r="H484" s="135"/>
      <c r="I484" s="135"/>
      <c r="J484" s="135"/>
      <c r="K484" s="135"/>
      <c r="L484" s="135"/>
      <c r="M484" s="135"/>
      <c r="N484" s="135"/>
    </row>
    <row r="485" spans="4:14" x14ac:dyDescent="0.3">
      <c r="D485" s="135"/>
      <c r="E485" s="135"/>
      <c r="F485" s="135"/>
      <c r="G485" s="135"/>
      <c r="H485" s="135"/>
      <c r="I485" s="135"/>
      <c r="J485" s="135"/>
      <c r="K485" s="135"/>
      <c r="L485" s="135"/>
      <c r="M485" s="135"/>
      <c r="N485" s="135"/>
    </row>
    <row r="486" spans="4:14" x14ac:dyDescent="0.3">
      <c r="D486" s="135"/>
      <c r="E486" s="135"/>
      <c r="F486" s="135"/>
      <c r="G486" s="135"/>
      <c r="H486" s="135"/>
      <c r="I486" s="135"/>
      <c r="J486" s="135"/>
      <c r="K486" s="135"/>
      <c r="L486" s="135"/>
      <c r="M486" s="135"/>
      <c r="N486" s="135"/>
    </row>
    <row r="487" spans="4:14" x14ac:dyDescent="0.3">
      <c r="D487" s="135"/>
      <c r="E487" s="135"/>
      <c r="F487" s="135"/>
      <c r="G487" s="135"/>
      <c r="H487" s="135"/>
      <c r="I487" s="135"/>
      <c r="J487" s="135"/>
      <c r="K487" s="135"/>
      <c r="L487" s="135"/>
      <c r="M487" s="135"/>
      <c r="N487" s="135"/>
    </row>
    <row r="488" spans="4:14" x14ac:dyDescent="0.3">
      <c r="D488" s="135"/>
      <c r="E488" s="135"/>
      <c r="F488" s="135"/>
      <c r="G488" s="135"/>
      <c r="H488" s="135"/>
      <c r="I488" s="135"/>
      <c r="J488" s="135"/>
      <c r="K488" s="135"/>
      <c r="L488" s="135"/>
      <c r="M488" s="135"/>
      <c r="N488" s="135"/>
    </row>
    <row r="489" spans="4:14" x14ac:dyDescent="0.3">
      <c r="D489" s="135"/>
      <c r="E489" s="135"/>
      <c r="F489" s="135"/>
      <c r="G489" s="135"/>
      <c r="H489" s="135"/>
      <c r="I489" s="135"/>
      <c r="J489" s="135"/>
      <c r="K489" s="135"/>
      <c r="L489" s="135"/>
      <c r="M489" s="135"/>
      <c r="N489" s="135"/>
    </row>
    <row r="490" spans="4:14" x14ac:dyDescent="0.3">
      <c r="D490" s="135"/>
      <c r="E490" s="135"/>
      <c r="F490" s="135"/>
      <c r="G490" s="135"/>
      <c r="H490" s="135"/>
      <c r="I490" s="135"/>
      <c r="J490" s="135"/>
      <c r="K490" s="135"/>
      <c r="L490" s="135"/>
      <c r="M490" s="135"/>
      <c r="N490" s="135"/>
    </row>
    <row r="491" spans="4:14" x14ac:dyDescent="0.3">
      <c r="D491" s="135"/>
      <c r="E491" s="135"/>
      <c r="F491" s="135"/>
      <c r="G491" s="135"/>
      <c r="H491" s="135"/>
      <c r="I491" s="135"/>
      <c r="J491" s="135"/>
      <c r="K491" s="135"/>
      <c r="L491" s="135"/>
      <c r="M491" s="135"/>
      <c r="N491" s="135"/>
    </row>
    <row r="492" spans="4:14" x14ac:dyDescent="0.3">
      <c r="D492" s="135"/>
      <c r="E492" s="135"/>
      <c r="F492" s="135"/>
      <c r="G492" s="135"/>
      <c r="H492" s="135"/>
      <c r="I492" s="135"/>
      <c r="J492" s="135"/>
      <c r="K492" s="135"/>
      <c r="L492" s="135"/>
      <c r="M492" s="135"/>
      <c r="N492" s="135"/>
    </row>
    <row r="493" spans="4:14" x14ac:dyDescent="0.3">
      <c r="D493" s="135"/>
      <c r="E493" s="135"/>
      <c r="F493" s="135"/>
      <c r="G493" s="135"/>
      <c r="H493" s="135"/>
      <c r="I493" s="135"/>
      <c r="J493" s="135"/>
      <c r="K493" s="135"/>
      <c r="L493" s="135"/>
      <c r="M493" s="135"/>
      <c r="N493" s="135"/>
    </row>
    <row r="494" spans="4:14" x14ac:dyDescent="0.3">
      <c r="D494" s="135"/>
      <c r="E494" s="135"/>
      <c r="F494" s="135"/>
      <c r="G494" s="135"/>
      <c r="H494" s="135"/>
      <c r="I494" s="135"/>
      <c r="J494" s="135"/>
      <c r="K494" s="135"/>
      <c r="L494" s="135"/>
      <c r="M494" s="135"/>
      <c r="N494" s="135"/>
    </row>
    <row r="495" spans="4:14" x14ac:dyDescent="0.3">
      <c r="D495" s="135"/>
      <c r="E495" s="135"/>
      <c r="F495" s="135"/>
      <c r="G495" s="135"/>
      <c r="H495" s="135"/>
      <c r="I495" s="135"/>
      <c r="J495" s="135"/>
      <c r="K495" s="135"/>
      <c r="L495" s="135"/>
      <c r="M495" s="135"/>
      <c r="N495" s="135"/>
    </row>
    <row r="496" spans="4:14" x14ac:dyDescent="0.3">
      <c r="D496" s="135"/>
      <c r="E496" s="135"/>
      <c r="F496" s="135"/>
      <c r="G496" s="135"/>
      <c r="H496" s="135"/>
      <c r="I496" s="135"/>
      <c r="J496" s="135"/>
      <c r="K496" s="135"/>
      <c r="L496" s="135"/>
      <c r="M496" s="135"/>
      <c r="N496" s="135"/>
    </row>
    <row r="497" spans="4:14" x14ac:dyDescent="0.3">
      <c r="D497" s="135"/>
      <c r="E497" s="135"/>
      <c r="F497" s="135"/>
      <c r="G497" s="135"/>
      <c r="H497" s="135"/>
      <c r="I497" s="135"/>
      <c r="J497" s="135"/>
      <c r="K497" s="135"/>
      <c r="L497" s="135"/>
      <c r="M497" s="135"/>
      <c r="N497" s="135"/>
    </row>
    <row r="498" spans="4:14" x14ac:dyDescent="0.3">
      <c r="D498" s="135"/>
      <c r="E498" s="135"/>
      <c r="F498" s="135"/>
      <c r="G498" s="135"/>
      <c r="H498" s="135"/>
      <c r="I498" s="135"/>
      <c r="J498" s="135"/>
      <c r="K498" s="135"/>
      <c r="L498" s="135"/>
      <c r="M498" s="135"/>
      <c r="N498" s="135"/>
    </row>
    <row r="499" spans="4:14" x14ac:dyDescent="0.3">
      <c r="D499" s="135"/>
      <c r="E499" s="135"/>
      <c r="F499" s="135"/>
      <c r="G499" s="135"/>
      <c r="H499" s="135"/>
      <c r="I499" s="135"/>
      <c r="J499" s="135"/>
      <c r="K499" s="135"/>
      <c r="L499" s="135"/>
      <c r="M499" s="135"/>
      <c r="N499" s="135"/>
    </row>
    <row r="500" spans="4:14" x14ac:dyDescent="0.3">
      <c r="D500" s="135"/>
      <c r="E500" s="135"/>
      <c r="F500" s="135"/>
      <c r="G500" s="135"/>
      <c r="H500" s="135"/>
      <c r="I500" s="135"/>
      <c r="J500" s="135"/>
      <c r="K500" s="135"/>
      <c r="L500" s="135"/>
      <c r="M500" s="135"/>
      <c r="N500" s="135"/>
    </row>
    <row r="501" spans="4:14" x14ac:dyDescent="0.3">
      <c r="D501" s="135"/>
      <c r="E501" s="135"/>
      <c r="F501" s="135"/>
      <c r="G501" s="135"/>
      <c r="H501" s="135"/>
      <c r="I501" s="135"/>
      <c r="J501" s="135"/>
      <c r="K501" s="135"/>
      <c r="L501" s="135"/>
      <c r="M501" s="135"/>
      <c r="N501" s="135"/>
    </row>
    <row r="502" spans="4:14" x14ac:dyDescent="0.3">
      <c r="D502" s="135"/>
      <c r="E502" s="135"/>
      <c r="F502" s="135"/>
      <c r="G502" s="135"/>
      <c r="H502" s="135"/>
      <c r="I502" s="135"/>
      <c r="J502" s="135"/>
      <c r="K502" s="135"/>
      <c r="L502" s="135"/>
      <c r="M502" s="135"/>
      <c r="N502" s="135"/>
    </row>
    <row r="503" spans="4:14" x14ac:dyDescent="0.3">
      <c r="D503" s="135"/>
      <c r="E503" s="135"/>
      <c r="F503" s="135"/>
      <c r="G503" s="135"/>
      <c r="H503" s="135"/>
      <c r="I503" s="135"/>
      <c r="J503" s="135"/>
      <c r="K503" s="135"/>
      <c r="L503" s="135"/>
      <c r="M503" s="135"/>
      <c r="N503" s="135"/>
    </row>
    <row r="504" spans="4:14" x14ac:dyDescent="0.3">
      <c r="D504" s="135"/>
      <c r="E504" s="135"/>
      <c r="F504" s="135"/>
      <c r="G504" s="135"/>
      <c r="H504" s="135"/>
      <c r="I504" s="135"/>
      <c r="J504" s="135"/>
      <c r="K504" s="135"/>
      <c r="L504" s="135"/>
      <c r="M504" s="135"/>
      <c r="N504" s="135"/>
    </row>
    <row r="505" spans="4:14" x14ac:dyDescent="0.3">
      <c r="D505" s="135"/>
      <c r="E505" s="135"/>
      <c r="F505" s="135"/>
      <c r="G505" s="135"/>
      <c r="H505" s="135"/>
      <c r="I505" s="135"/>
      <c r="J505" s="135"/>
      <c r="K505" s="135"/>
      <c r="L505" s="135"/>
      <c r="M505" s="135"/>
      <c r="N505" s="135"/>
    </row>
    <row r="506" spans="4:14" x14ac:dyDescent="0.3">
      <c r="D506" s="135"/>
      <c r="E506" s="135"/>
      <c r="F506" s="135"/>
      <c r="G506" s="135"/>
      <c r="H506" s="135"/>
      <c r="I506" s="135"/>
      <c r="J506" s="135"/>
      <c r="K506" s="135"/>
      <c r="L506" s="135"/>
      <c r="M506" s="135"/>
      <c r="N506" s="135"/>
    </row>
    <row r="507" spans="4:14" x14ac:dyDescent="0.3">
      <c r="D507" s="135"/>
      <c r="E507" s="135"/>
      <c r="F507" s="135"/>
      <c r="G507" s="135"/>
      <c r="H507" s="135"/>
      <c r="I507" s="135"/>
      <c r="J507" s="135"/>
      <c r="K507" s="135"/>
      <c r="L507" s="135"/>
      <c r="M507" s="135"/>
      <c r="N507" s="135"/>
    </row>
    <row r="508" spans="4:14" x14ac:dyDescent="0.3">
      <c r="D508" s="135"/>
      <c r="E508" s="135"/>
      <c r="F508" s="135"/>
      <c r="G508" s="135"/>
      <c r="H508" s="135"/>
      <c r="I508" s="135"/>
      <c r="J508" s="135"/>
      <c r="K508" s="135"/>
      <c r="L508" s="135"/>
      <c r="M508" s="135"/>
      <c r="N508" s="135"/>
    </row>
    <row r="509" spans="4:14" x14ac:dyDescent="0.3">
      <c r="D509" s="135"/>
      <c r="E509" s="135"/>
      <c r="F509" s="135"/>
      <c r="G509" s="135"/>
      <c r="H509" s="135"/>
      <c r="I509" s="135"/>
      <c r="J509" s="135"/>
      <c r="K509" s="135"/>
      <c r="L509" s="135"/>
      <c r="M509" s="135"/>
      <c r="N509" s="135"/>
    </row>
    <row r="510" spans="4:14" x14ac:dyDescent="0.3">
      <c r="D510" s="135"/>
      <c r="E510" s="135"/>
      <c r="F510" s="135"/>
      <c r="G510" s="135"/>
      <c r="H510" s="135"/>
      <c r="I510" s="135"/>
      <c r="J510" s="135"/>
      <c r="K510" s="135"/>
      <c r="L510" s="135"/>
      <c r="M510" s="135"/>
      <c r="N510" s="135"/>
    </row>
    <row r="511" spans="4:14" x14ac:dyDescent="0.3">
      <c r="D511" s="135"/>
      <c r="E511" s="135"/>
      <c r="F511" s="135"/>
      <c r="G511" s="135"/>
      <c r="H511" s="135"/>
      <c r="I511" s="135"/>
      <c r="J511" s="135"/>
      <c r="K511" s="135"/>
      <c r="L511" s="135"/>
      <c r="M511" s="135"/>
      <c r="N511" s="135"/>
    </row>
    <row r="512" spans="4:14" x14ac:dyDescent="0.3">
      <c r="D512" s="135"/>
      <c r="E512" s="135"/>
      <c r="F512" s="135"/>
      <c r="G512" s="135"/>
      <c r="H512" s="135"/>
      <c r="I512" s="135"/>
      <c r="J512" s="135"/>
      <c r="K512" s="135"/>
      <c r="L512" s="135"/>
      <c r="M512" s="135"/>
      <c r="N512" s="135"/>
    </row>
    <row r="513" spans="4:14" x14ac:dyDescent="0.3">
      <c r="D513" s="135"/>
      <c r="E513" s="135"/>
      <c r="F513" s="135"/>
      <c r="G513" s="135"/>
      <c r="H513" s="135"/>
      <c r="I513" s="135"/>
      <c r="J513" s="135"/>
      <c r="K513" s="135"/>
      <c r="L513" s="135"/>
      <c r="M513" s="135"/>
      <c r="N513" s="135"/>
    </row>
    <row r="514" spans="4:14" x14ac:dyDescent="0.3">
      <c r="D514" s="135"/>
      <c r="E514" s="135"/>
      <c r="F514" s="135"/>
      <c r="G514" s="135"/>
      <c r="H514" s="135"/>
      <c r="I514" s="135"/>
      <c r="J514" s="135"/>
      <c r="K514" s="135"/>
      <c r="L514" s="135"/>
      <c r="M514" s="135"/>
      <c r="N514" s="135"/>
    </row>
    <row r="515" spans="4:14" x14ac:dyDescent="0.3">
      <c r="D515" s="135"/>
      <c r="E515" s="135"/>
      <c r="F515" s="135"/>
      <c r="G515" s="135"/>
      <c r="H515" s="135"/>
      <c r="I515" s="135"/>
      <c r="J515" s="135"/>
      <c r="K515" s="135"/>
      <c r="L515" s="135"/>
      <c r="M515" s="135"/>
      <c r="N515" s="135"/>
    </row>
    <row r="516" spans="4:14" x14ac:dyDescent="0.3">
      <c r="D516" s="135"/>
      <c r="E516" s="135"/>
      <c r="F516" s="135"/>
      <c r="G516" s="135"/>
      <c r="H516" s="135"/>
      <c r="I516" s="135"/>
      <c r="J516" s="135"/>
      <c r="K516" s="135"/>
      <c r="L516" s="135"/>
      <c r="M516" s="135"/>
      <c r="N516" s="135"/>
    </row>
    <row r="517" spans="4:14" x14ac:dyDescent="0.3">
      <c r="D517" s="135"/>
      <c r="E517" s="135"/>
      <c r="F517" s="135"/>
      <c r="G517" s="135"/>
      <c r="H517" s="135"/>
      <c r="I517" s="135"/>
      <c r="J517" s="135"/>
      <c r="K517" s="135"/>
      <c r="L517" s="135"/>
      <c r="M517" s="135"/>
      <c r="N517" s="135"/>
    </row>
    <row r="518" spans="4:14" x14ac:dyDescent="0.3">
      <c r="D518" s="135"/>
      <c r="E518" s="135"/>
      <c r="F518" s="135"/>
      <c r="G518" s="135"/>
      <c r="H518" s="135"/>
      <c r="I518" s="135"/>
      <c r="J518" s="135"/>
      <c r="K518" s="135"/>
      <c r="L518" s="135"/>
      <c r="M518" s="135"/>
      <c r="N518" s="135"/>
    </row>
    <row r="519" spans="4:14" x14ac:dyDescent="0.3">
      <c r="D519" s="135"/>
      <c r="E519" s="135"/>
      <c r="F519" s="135"/>
      <c r="G519" s="135"/>
      <c r="H519" s="135"/>
      <c r="I519" s="135"/>
      <c r="J519" s="135"/>
      <c r="K519" s="135"/>
      <c r="L519" s="135"/>
      <c r="M519" s="135"/>
      <c r="N519" s="135"/>
    </row>
    <row r="520" spans="4:14" x14ac:dyDescent="0.3">
      <c r="D520" s="135"/>
      <c r="E520" s="135"/>
      <c r="F520" s="135"/>
      <c r="G520" s="135"/>
      <c r="H520" s="135"/>
      <c r="I520" s="135"/>
      <c r="J520" s="135"/>
      <c r="K520" s="135"/>
      <c r="L520" s="135"/>
      <c r="M520" s="135"/>
      <c r="N520" s="135"/>
    </row>
    <row r="521" spans="4:14" x14ac:dyDescent="0.3">
      <c r="D521" s="135"/>
      <c r="E521" s="135"/>
      <c r="F521" s="135"/>
      <c r="G521" s="135"/>
      <c r="H521" s="135"/>
      <c r="I521" s="135"/>
      <c r="J521" s="135"/>
      <c r="K521" s="135"/>
      <c r="L521" s="135"/>
      <c r="M521" s="135"/>
      <c r="N521" s="135"/>
    </row>
    <row r="522" spans="4:14" x14ac:dyDescent="0.3">
      <c r="D522" s="135"/>
      <c r="E522" s="135"/>
      <c r="F522" s="135"/>
      <c r="G522" s="135"/>
      <c r="H522" s="135"/>
      <c r="I522" s="135"/>
      <c r="J522" s="135"/>
      <c r="K522" s="135"/>
      <c r="L522" s="135"/>
      <c r="M522" s="135"/>
      <c r="N522" s="135"/>
    </row>
    <row r="523" spans="4:14" x14ac:dyDescent="0.3">
      <c r="D523" s="135"/>
      <c r="E523" s="135"/>
      <c r="F523" s="135"/>
      <c r="G523" s="135"/>
      <c r="H523" s="135"/>
      <c r="I523" s="135"/>
      <c r="J523" s="135"/>
      <c r="K523" s="135"/>
      <c r="L523" s="135"/>
      <c r="M523" s="135"/>
      <c r="N523" s="135"/>
    </row>
    <row r="524" spans="4:14" x14ac:dyDescent="0.3">
      <c r="D524" s="135"/>
      <c r="E524" s="135"/>
      <c r="F524" s="135"/>
      <c r="G524" s="135"/>
      <c r="H524" s="135"/>
      <c r="I524" s="135"/>
      <c r="J524" s="135"/>
      <c r="K524" s="135"/>
      <c r="L524" s="135"/>
      <c r="M524" s="135"/>
      <c r="N524" s="135"/>
    </row>
    <row r="525" spans="4:14" x14ac:dyDescent="0.3">
      <c r="D525" s="135"/>
      <c r="E525" s="135"/>
      <c r="F525" s="135"/>
      <c r="G525" s="135"/>
      <c r="H525" s="135"/>
      <c r="I525" s="135"/>
      <c r="J525" s="135"/>
      <c r="K525" s="135"/>
      <c r="L525" s="135"/>
      <c r="M525" s="135"/>
      <c r="N525" s="135"/>
    </row>
    <row r="526" spans="4:14" x14ac:dyDescent="0.3">
      <c r="D526" s="135"/>
      <c r="E526" s="135"/>
      <c r="F526" s="135"/>
      <c r="G526" s="135"/>
      <c r="H526" s="135"/>
      <c r="I526" s="135"/>
      <c r="J526" s="135"/>
      <c r="K526" s="135"/>
      <c r="L526" s="135"/>
      <c r="M526" s="135"/>
      <c r="N526" s="135"/>
    </row>
    <row r="527" spans="4:14" x14ac:dyDescent="0.3">
      <c r="D527" s="135"/>
      <c r="E527" s="135"/>
      <c r="F527" s="135"/>
      <c r="G527" s="135"/>
      <c r="H527" s="135"/>
      <c r="I527" s="135"/>
      <c r="J527" s="135"/>
      <c r="K527" s="135"/>
      <c r="L527" s="135"/>
      <c r="M527" s="135"/>
      <c r="N527" s="135"/>
    </row>
    <row r="528" spans="4:14" x14ac:dyDescent="0.3">
      <c r="D528" s="135"/>
      <c r="E528" s="135"/>
      <c r="F528" s="135"/>
      <c r="G528" s="135"/>
      <c r="H528" s="135"/>
      <c r="I528" s="135"/>
      <c r="J528" s="135"/>
      <c r="K528" s="135"/>
      <c r="L528" s="135"/>
      <c r="M528" s="135"/>
      <c r="N528" s="135"/>
    </row>
    <row r="529" spans="4:14" x14ac:dyDescent="0.3">
      <c r="D529" s="135"/>
      <c r="E529" s="135"/>
      <c r="F529" s="135"/>
      <c r="G529" s="135"/>
      <c r="H529" s="135"/>
      <c r="I529" s="135"/>
      <c r="J529" s="135"/>
      <c r="K529" s="135"/>
      <c r="L529" s="135"/>
      <c r="M529" s="135"/>
      <c r="N529" s="135"/>
    </row>
    <row r="530" spans="4:14" x14ac:dyDescent="0.3">
      <c r="D530" s="135"/>
      <c r="E530" s="135"/>
      <c r="F530" s="135"/>
      <c r="G530" s="135"/>
      <c r="H530" s="135"/>
      <c r="I530" s="135"/>
      <c r="J530" s="135"/>
      <c r="K530" s="135"/>
      <c r="L530" s="135"/>
      <c r="M530" s="135"/>
      <c r="N530" s="135"/>
    </row>
    <row r="531" spans="4:14" x14ac:dyDescent="0.3">
      <c r="D531" s="135"/>
      <c r="E531" s="135"/>
      <c r="F531" s="135"/>
      <c r="G531" s="135"/>
      <c r="H531" s="135"/>
      <c r="I531" s="135"/>
      <c r="J531" s="135"/>
      <c r="K531" s="135"/>
      <c r="L531" s="135"/>
      <c r="M531" s="135"/>
      <c r="N531" s="135"/>
    </row>
    <row r="532" spans="4:14" x14ac:dyDescent="0.3">
      <c r="D532" s="135"/>
      <c r="E532" s="135"/>
      <c r="F532" s="135"/>
      <c r="G532" s="135"/>
      <c r="H532" s="135"/>
      <c r="I532" s="135"/>
      <c r="J532" s="135"/>
      <c r="K532" s="135"/>
      <c r="L532" s="135"/>
      <c r="M532" s="135"/>
      <c r="N532" s="135"/>
    </row>
    <row r="533" spans="4:14" x14ac:dyDescent="0.3">
      <c r="D533" s="135"/>
      <c r="E533" s="135"/>
      <c r="F533" s="135"/>
      <c r="G533" s="135"/>
      <c r="H533" s="135"/>
      <c r="I533" s="135"/>
      <c r="J533" s="135"/>
      <c r="K533" s="135"/>
      <c r="L533" s="135"/>
      <c r="M533" s="135"/>
      <c r="N533" s="135"/>
    </row>
    <row r="534" spans="4:14" x14ac:dyDescent="0.3">
      <c r="D534" s="135"/>
      <c r="E534" s="135"/>
      <c r="F534" s="135"/>
      <c r="G534" s="135"/>
      <c r="H534" s="135"/>
      <c r="I534" s="135"/>
      <c r="J534" s="135"/>
      <c r="K534" s="135"/>
      <c r="L534" s="135"/>
      <c r="M534" s="135"/>
      <c r="N534" s="135"/>
    </row>
    <row r="535" spans="4:14" x14ac:dyDescent="0.3">
      <c r="D535" s="135"/>
      <c r="E535" s="135"/>
      <c r="F535" s="135"/>
      <c r="G535" s="135"/>
      <c r="H535" s="135"/>
      <c r="I535" s="135"/>
      <c r="J535" s="135"/>
      <c r="K535" s="135"/>
      <c r="L535" s="135"/>
      <c r="M535" s="135"/>
      <c r="N535" s="135"/>
    </row>
    <row r="536" spans="4:14" x14ac:dyDescent="0.3">
      <c r="D536" s="135"/>
      <c r="E536" s="135"/>
      <c r="F536" s="135"/>
      <c r="G536" s="135"/>
      <c r="H536" s="135"/>
      <c r="I536" s="135"/>
      <c r="J536" s="135"/>
      <c r="K536" s="135"/>
      <c r="L536" s="135"/>
      <c r="M536" s="135"/>
      <c r="N536" s="135"/>
    </row>
    <row r="537" spans="4:14" x14ac:dyDescent="0.3">
      <c r="D537" s="135"/>
      <c r="E537" s="135"/>
      <c r="F537" s="135"/>
      <c r="G537" s="135"/>
      <c r="H537" s="135"/>
      <c r="I537" s="135"/>
      <c r="J537" s="135"/>
      <c r="K537" s="135"/>
      <c r="L537" s="135"/>
      <c r="M537" s="135"/>
      <c r="N537" s="135"/>
    </row>
    <row r="538" spans="4:14" x14ac:dyDescent="0.3">
      <c r="D538" s="135"/>
      <c r="E538" s="135"/>
      <c r="F538" s="135"/>
      <c r="G538" s="135"/>
      <c r="H538" s="135"/>
      <c r="I538" s="135"/>
      <c r="J538" s="135"/>
      <c r="K538" s="135"/>
      <c r="L538" s="135"/>
      <c r="M538" s="135"/>
      <c r="N538" s="135"/>
    </row>
    <row r="539" spans="4:14" x14ac:dyDescent="0.3">
      <c r="D539" s="135"/>
      <c r="E539" s="135"/>
      <c r="F539" s="135"/>
      <c r="G539" s="135"/>
      <c r="H539" s="135"/>
      <c r="I539" s="135"/>
      <c r="J539" s="135"/>
      <c r="K539" s="135"/>
      <c r="L539" s="135"/>
      <c r="M539" s="135"/>
      <c r="N539" s="135"/>
    </row>
    <row r="540" spans="4:14" x14ac:dyDescent="0.3">
      <c r="D540" s="135"/>
      <c r="E540" s="135"/>
      <c r="F540" s="135"/>
      <c r="G540" s="135"/>
      <c r="H540" s="135"/>
      <c r="I540" s="135"/>
      <c r="J540" s="135"/>
      <c r="K540" s="135"/>
      <c r="L540" s="135"/>
      <c r="M540" s="135"/>
      <c r="N540" s="135"/>
    </row>
    <row r="541" spans="4:14" x14ac:dyDescent="0.3">
      <c r="D541" s="135"/>
      <c r="E541" s="135"/>
      <c r="F541" s="135"/>
      <c r="G541" s="135"/>
      <c r="H541" s="135"/>
      <c r="I541" s="135"/>
      <c r="J541" s="135"/>
      <c r="K541" s="135"/>
      <c r="L541" s="135"/>
      <c r="M541" s="135"/>
      <c r="N541" s="135"/>
    </row>
    <row r="542" spans="4:14" x14ac:dyDescent="0.3">
      <c r="D542" s="135"/>
      <c r="E542" s="135"/>
      <c r="F542" s="135"/>
      <c r="G542" s="135"/>
      <c r="H542" s="135"/>
      <c r="I542" s="135"/>
      <c r="J542" s="135"/>
      <c r="K542" s="135"/>
      <c r="L542" s="135"/>
      <c r="M542" s="135"/>
      <c r="N542" s="135"/>
    </row>
    <row r="543" spans="4:14" x14ac:dyDescent="0.3">
      <c r="D543" s="135"/>
      <c r="E543" s="135"/>
      <c r="F543" s="135"/>
      <c r="G543" s="135"/>
      <c r="H543" s="135"/>
      <c r="I543" s="135"/>
      <c r="J543" s="135"/>
      <c r="K543" s="135"/>
      <c r="L543" s="135"/>
      <c r="M543" s="135"/>
      <c r="N543" s="135"/>
    </row>
    <row r="544" spans="4:14" x14ac:dyDescent="0.3">
      <c r="D544" s="135"/>
      <c r="E544" s="135"/>
      <c r="F544" s="135"/>
      <c r="G544" s="135"/>
      <c r="H544" s="135"/>
      <c r="I544" s="135"/>
      <c r="J544" s="135"/>
      <c r="K544" s="135"/>
      <c r="L544" s="135"/>
      <c r="M544" s="135"/>
      <c r="N544" s="135"/>
    </row>
    <row r="545" spans="4:14" x14ac:dyDescent="0.3">
      <c r="D545" s="135"/>
      <c r="E545" s="135"/>
      <c r="F545" s="135"/>
      <c r="G545" s="135"/>
      <c r="H545" s="135"/>
      <c r="I545" s="135"/>
      <c r="J545" s="135"/>
      <c r="K545" s="135"/>
      <c r="L545" s="135"/>
      <c r="M545" s="135"/>
      <c r="N545" s="135"/>
    </row>
    <row r="546" spans="4:14" x14ac:dyDescent="0.3">
      <c r="D546" s="135"/>
      <c r="E546" s="135"/>
      <c r="F546" s="135"/>
      <c r="G546" s="135"/>
      <c r="H546" s="135"/>
      <c r="I546" s="135"/>
      <c r="J546" s="135"/>
      <c r="K546" s="135"/>
      <c r="L546" s="135"/>
      <c r="M546" s="135"/>
      <c r="N546" s="135"/>
    </row>
    <row r="547" spans="4:14" x14ac:dyDescent="0.3">
      <c r="D547" s="135"/>
      <c r="E547" s="135"/>
      <c r="F547" s="135"/>
      <c r="G547" s="135"/>
      <c r="H547" s="135"/>
      <c r="I547" s="135"/>
      <c r="J547" s="135"/>
      <c r="K547" s="135"/>
      <c r="L547" s="135"/>
      <c r="M547" s="135"/>
      <c r="N547" s="135"/>
    </row>
    <row r="548" spans="4:14" x14ac:dyDescent="0.3">
      <c r="D548" s="135"/>
      <c r="E548" s="135"/>
      <c r="F548" s="135"/>
      <c r="G548" s="135"/>
      <c r="H548" s="135"/>
      <c r="I548" s="135"/>
      <c r="J548" s="135"/>
      <c r="K548" s="135"/>
      <c r="L548" s="135"/>
      <c r="M548" s="135"/>
      <c r="N548" s="135"/>
    </row>
    <row r="549" spans="4:14" x14ac:dyDescent="0.3">
      <c r="D549" s="135"/>
      <c r="E549" s="135"/>
      <c r="F549" s="135"/>
      <c r="G549" s="135"/>
      <c r="H549" s="135"/>
      <c r="I549" s="135"/>
      <c r="J549" s="135"/>
      <c r="K549" s="135"/>
      <c r="L549" s="135"/>
      <c r="M549" s="135"/>
      <c r="N549" s="135"/>
    </row>
    <row r="550" spans="4:14" x14ac:dyDescent="0.3">
      <c r="D550" s="135"/>
      <c r="E550" s="135"/>
      <c r="F550" s="135"/>
      <c r="G550" s="135"/>
      <c r="H550" s="135"/>
      <c r="I550" s="135"/>
      <c r="J550" s="135"/>
      <c r="K550" s="135"/>
      <c r="L550" s="135"/>
      <c r="M550" s="135"/>
      <c r="N550" s="135"/>
    </row>
    <row r="551" spans="4:14" x14ac:dyDescent="0.3">
      <c r="D551" s="135"/>
      <c r="E551" s="135"/>
      <c r="F551" s="135"/>
      <c r="G551" s="135"/>
      <c r="H551" s="135"/>
      <c r="I551" s="135"/>
      <c r="J551" s="135"/>
      <c r="K551" s="135"/>
      <c r="L551" s="135"/>
      <c r="M551" s="135"/>
      <c r="N551" s="135"/>
    </row>
    <row r="552" spans="4:14" x14ac:dyDescent="0.3">
      <c r="D552" s="135"/>
      <c r="E552" s="135"/>
      <c r="F552" s="135"/>
      <c r="G552" s="135"/>
      <c r="H552" s="135"/>
      <c r="I552" s="135"/>
      <c r="J552" s="135"/>
      <c r="K552" s="135"/>
      <c r="L552" s="135"/>
      <c r="M552" s="135"/>
      <c r="N552" s="135"/>
    </row>
    <row r="553" spans="4:14" x14ac:dyDescent="0.3">
      <c r="D553" s="135"/>
      <c r="E553" s="135"/>
      <c r="F553" s="135"/>
      <c r="G553" s="135"/>
      <c r="H553" s="135"/>
      <c r="I553" s="135"/>
      <c r="J553" s="135"/>
      <c r="K553" s="135"/>
      <c r="L553" s="135"/>
      <c r="M553" s="135"/>
      <c r="N553" s="135"/>
    </row>
    <row r="554" spans="4:14" x14ac:dyDescent="0.3">
      <c r="D554" s="135"/>
      <c r="E554" s="135"/>
      <c r="F554" s="135"/>
      <c r="G554" s="135"/>
      <c r="H554" s="135"/>
      <c r="I554" s="135"/>
      <c r="J554" s="135"/>
      <c r="K554" s="135"/>
      <c r="L554" s="135"/>
      <c r="M554" s="135"/>
      <c r="N554" s="135"/>
    </row>
    <row r="555" spans="4:14" x14ac:dyDescent="0.3">
      <c r="D555" s="135"/>
      <c r="E555" s="135"/>
      <c r="F555" s="135"/>
      <c r="G555" s="135"/>
      <c r="H555" s="135"/>
      <c r="I555" s="135"/>
      <c r="J555" s="135"/>
      <c r="K555" s="135"/>
      <c r="L555" s="135"/>
      <c r="M555" s="135"/>
      <c r="N555" s="135"/>
    </row>
    <row r="556" spans="4:14" x14ac:dyDescent="0.3">
      <c r="D556" s="135"/>
      <c r="E556" s="135"/>
      <c r="F556" s="135"/>
      <c r="G556" s="135"/>
      <c r="H556" s="135"/>
      <c r="I556" s="135"/>
      <c r="J556" s="135"/>
      <c r="K556" s="135"/>
      <c r="L556" s="135"/>
      <c r="M556" s="135"/>
      <c r="N556" s="135"/>
    </row>
    <row r="557" spans="4:14" x14ac:dyDescent="0.3">
      <c r="D557" s="135"/>
      <c r="E557" s="135"/>
      <c r="F557" s="135"/>
      <c r="G557" s="135"/>
      <c r="H557" s="135"/>
      <c r="I557" s="135"/>
      <c r="J557" s="135"/>
      <c r="K557" s="135"/>
      <c r="L557" s="135"/>
      <c r="M557" s="135"/>
      <c r="N557" s="135"/>
    </row>
    <row r="558" spans="4:14" x14ac:dyDescent="0.3">
      <c r="D558" s="135"/>
      <c r="E558" s="135"/>
      <c r="F558" s="135"/>
      <c r="G558" s="135"/>
      <c r="H558" s="135"/>
      <c r="I558" s="135"/>
      <c r="J558" s="135"/>
      <c r="K558" s="135"/>
      <c r="L558" s="135"/>
      <c r="M558" s="135"/>
      <c r="N558" s="135"/>
    </row>
    <row r="559" spans="4:14" x14ac:dyDescent="0.3">
      <c r="D559" s="135"/>
      <c r="E559" s="135"/>
      <c r="F559" s="135"/>
      <c r="G559" s="135"/>
      <c r="H559" s="135"/>
      <c r="I559" s="135"/>
      <c r="J559" s="135"/>
      <c r="K559" s="135"/>
      <c r="L559" s="135"/>
      <c r="M559" s="135"/>
      <c r="N559" s="135"/>
    </row>
    <row r="560" spans="4:14" x14ac:dyDescent="0.3">
      <c r="D560" s="135"/>
      <c r="E560" s="135"/>
      <c r="F560" s="135"/>
      <c r="G560" s="135"/>
      <c r="H560" s="135"/>
      <c r="I560" s="135"/>
      <c r="J560" s="135"/>
      <c r="K560" s="135"/>
      <c r="L560" s="135"/>
      <c r="M560" s="135"/>
      <c r="N560" s="135"/>
    </row>
    <row r="561" spans="4:14" x14ac:dyDescent="0.3">
      <c r="D561" s="135"/>
      <c r="E561" s="135"/>
      <c r="F561" s="135"/>
      <c r="G561" s="135"/>
      <c r="H561" s="135"/>
      <c r="I561" s="135"/>
      <c r="J561" s="135"/>
      <c r="K561" s="135"/>
      <c r="L561" s="135"/>
      <c r="M561" s="135"/>
      <c r="N561" s="135"/>
    </row>
    <row r="562" spans="4:14" x14ac:dyDescent="0.3">
      <c r="D562" s="135"/>
      <c r="E562" s="135"/>
      <c r="F562" s="135"/>
      <c r="G562" s="135"/>
      <c r="H562" s="135"/>
      <c r="I562" s="135"/>
      <c r="J562" s="135"/>
      <c r="K562" s="135"/>
      <c r="L562" s="135"/>
      <c r="M562" s="135"/>
      <c r="N562" s="135"/>
    </row>
    <row r="563" spans="4:14" x14ac:dyDescent="0.3">
      <c r="D563" s="135"/>
      <c r="E563" s="135"/>
      <c r="F563" s="135"/>
      <c r="G563" s="135"/>
      <c r="H563" s="135"/>
      <c r="I563" s="135"/>
      <c r="J563" s="135"/>
      <c r="K563" s="135"/>
      <c r="L563" s="135"/>
      <c r="M563" s="135"/>
      <c r="N563" s="135"/>
    </row>
    <row r="564" spans="4:14" x14ac:dyDescent="0.3">
      <c r="D564" s="135"/>
      <c r="E564" s="135"/>
      <c r="F564" s="135"/>
      <c r="G564" s="135"/>
      <c r="H564" s="135"/>
      <c r="I564" s="135"/>
      <c r="J564" s="135"/>
      <c r="K564" s="135"/>
      <c r="L564" s="135"/>
      <c r="M564" s="135"/>
      <c r="N564" s="135"/>
    </row>
    <row r="565" spans="4:14" x14ac:dyDescent="0.3">
      <c r="D565" s="135"/>
      <c r="E565" s="135"/>
      <c r="F565" s="135"/>
      <c r="G565" s="135"/>
      <c r="H565" s="135"/>
      <c r="I565" s="135"/>
      <c r="J565" s="135"/>
      <c r="K565" s="135"/>
      <c r="L565" s="135"/>
      <c r="M565" s="135"/>
      <c r="N565" s="135"/>
    </row>
    <row r="566" spans="4:14" x14ac:dyDescent="0.3">
      <c r="D566" s="135"/>
      <c r="E566" s="135"/>
      <c r="F566" s="135"/>
      <c r="G566" s="135"/>
      <c r="H566" s="135"/>
      <c r="I566" s="135"/>
      <c r="J566" s="135"/>
      <c r="K566" s="135"/>
      <c r="L566" s="135"/>
      <c r="M566" s="135"/>
      <c r="N566" s="135"/>
    </row>
    <row r="567" spans="4:14" x14ac:dyDescent="0.3">
      <c r="D567" s="135"/>
      <c r="E567" s="135"/>
      <c r="F567" s="135"/>
      <c r="G567" s="135"/>
      <c r="H567" s="135"/>
      <c r="I567" s="135"/>
      <c r="J567" s="135"/>
      <c r="K567" s="135"/>
      <c r="L567" s="135"/>
      <c r="M567" s="135"/>
      <c r="N567" s="135"/>
    </row>
    <row r="568" spans="4:14" x14ac:dyDescent="0.3">
      <c r="D568" s="135"/>
      <c r="E568" s="135"/>
      <c r="F568" s="135"/>
      <c r="G568" s="135"/>
      <c r="H568" s="135"/>
      <c r="I568" s="135"/>
      <c r="J568" s="135"/>
      <c r="K568" s="135"/>
      <c r="L568" s="135"/>
      <c r="M568" s="135"/>
      <c r="N568" s="135"/>
    </row>
    <row r="569" spans="4:14" x14ac:dyDescent="0.3">
      <c r="D569" s="135"/>
      <c r="E569" s="135"/>
      <c r="F569" s="135"/>
      <c r="G569" s="135"/>
      <c r="H569" s="135"/>
      <c r="I569" s="135"/>
      <c r="J569" s="135"/>
      <c r="K569" s="135"/>
      <c r="L569" s="135"/>
      <c r="M569" s="135"/>
      <c r="N569" s="135"/>
    </row>
    <row r="570" spans="4:14" x14ac:dyDescent="0.3">
      <c r="D570" s="135"/>
      <c r="E570" s="135"/>
      <c r="F570" s="135"/>
      <c r="G570" s="135"/>
      <c r="H570" s="135"/>
      <c r="I570" s="135"/>
      <c r="J570" s="135"/>
      <c r="K570" s="135"/>
      <c r="L570" s="135"/>
      <c r="M570" s="135"/>
      <c r="N570" s="135"/>
    </row>
    <row r="571" spans="4:14" x14ac:dyDescent="0.3">
      <c r="D571" s="135"/>
      <c r="E571" s="135"/>
      <c r="F571" s="135"/>
      <c r="G571" s="135"/>
      <c r="H571" s="135"/>
      <c r="I571" s="135"/>
      <c r="J571" s="135"/>
      <c r="K571" s="135"/>
      <c r="L571" s="135"/>
      <c r="M571" s="135"/>
      <c r="N571" s="135"/>
    </row>
    <row r="572" spans="4:14" x14ac:dyDescent="0.3">
      <c r="D572" s="135"/>
      <c r="E572" s="135"/>
      <c r="F572" s="135"/>
      <c r="G572" s="135"/>
      <c r="H572" s="135"/>
      <c r="I572" s="135"/>
      <c r="J572" s="135"/>
      <c r="K572" s="135"/>
      <c r="L572" s="135"/>
      <c r="M572" s="135"/>
      <c r="N572" s="135"/>
    </row>
    <row r="573" spans="4:14" x14ac:dyDescent="0.3">
      <c r="D573" s="135"/>
      <c r="E573" s="135"/>
      <c r="F573" s="135"/>
      <c r="G573" s="135"/>
      <c r="H573" s="135"/>
      <c r="I573" s="135"/>
      <c r="J573" s="135"/>
      <c r="K573" s="135"/>
      <c r="L573" s="135"/>
      <c r="M573" s="135"/>
      <c r="N573" s="135"/>
    </row>
    <row r="574" spans="4:14" x14ac:dyDescent="0.3">
      <c r="D574" s="135"/>
      <c r="E574" s="135"/>
      <c r="F574" s="135"/>
      <c r="G574" s="135"/>
      <c r="H574" s="135"/>
      <c r="I574" s="135"/>
      <c r="J574" s="135"/>
      <c r="K574" s="135"/>
      <c r="L574" s="135"/>
      <c r="M574" s="135"/>
      <c r="N574" s="135"/>
    </row>
    <row r="575" spans="4:14" x14ac:dyDescent="0.3">
      <c r="D575" s="135"/>
      <c r="E575" s="135"/>
      <c r="F575" s="135"/>
      <c r="G575" s="135"/>
      <c r="H575" s="135"/>
      <c r="I575" s="135"/>
      <c r="J575" s="135"/>
      <c r="K575" s="135"/>
      <c r="L575" s="135"/>
      <c r="M575" s="135"/>
      <c r="N575" s="135"/>
    </row>
    <row r="576" spans="4:14" x14ac:dyDescent="0.3">
      <c r="D576" s="135"/>
      <c r="E576" s="135"/>
      <c r="F576" s="135"/>
      <c r="G576" s="135"/>
      <c r="H576" s="135"/>
      <c r="I576" s="135"/>
      <c r="J576" s="135"/>
      <c r="K576" s="135"/>
      <c r="L576" s="135"/>
      <c r="M576" s="135"/>
      <c r="N576" s="135"/>
    </row>
    <row r="577" spans="4:14" x14ac:dyDescent="0.3">
      <c r="D577" s="135"/>
      <c r="E577" s="135"/>
      <c r="F577" s="135"/>
      <c r="G577" s="135"/>
      <c r="H577" s="135"/>
      <c r="I577" s="135"/>
      <c r="J577" s="135"/>
      <c r="K577" s="135"/>
      <c r="L577" s="135"/>
      <c r="M577" s="135"/>
      <c r="N577" s="135"/>
    </row>
    <row r="578" spans="4:14" x14ac:dyDescent="0.3">
      <c r="D578" s="135"/>
      <c r="E578" s="135"/>
      <c r="F578" s="135"/>
      <c r="G578" s="135"/>
      <c r="H578" s="135"/>
      <c r="I578" s="135"/>
      <c r="J578" s="135"/>
      <c r="K578" s="135"/>
      <c r="L578" s="135"/>
      <c r="M578" s="135"/>
      <c r="N578" s="135"/>
    </row>
    <row r="579" spans="4:14" x14ac:dyDescent="0.3">
      <c r="D579" s="135"/>
      <c r="E579" s="135"/>
      <c r="F579" s="135"/>
      <c r="G579" s="135"/>
      <c r="H579" s="135"/>
      <c r="I579" s="135"/>
      <c r="J579" s="135"/>
      <c r="K579" s="135"/>
      <c r="L579" s="135"/>
      <c r="M579" s="135"/>
      <c r="N579" s="135"/>
    </row>
    <row r="580" spans="4:14" x14ac:dyDescent="0.3">
      <c r="D580" s="135"/>
      <c r="E580" s="135"/>
      <c r="F580" s="135"/>
      <c r="G580" s="135"/>
      <c r="H580" s="135"/>
      <c r="I580" s="135"/>
      <c r="J580" s="135"/>
      <c r="K580" s="135"/>
      <c r="L580" s="135"/>
      <c r="M580" s="135"/>
      <c r="N580" s="135"/>
    </row>
    <row r="581" spans="4:14" x14ac:dyDescent="0.3">
      <c r="D581" s="135"/>
      <c r="E581" s="135"/>
      <c r="F581" s="135"/>
      <c r="G581" s="135"/>
      <c r="H581" s="135"/>
      <c r="I581" s="135"/>
      <c r="J581" s="135"/>
      <c r="K581" s="135"/>
      <c r="L581" s="135"/>
      <c r="M581" s="135"/>
      <c r="N581" s="135"/>
    </row>
    <row r="582" spans="4:14" x14ac:dyDescent="0.3">
      <c r="D582" s="135"/>
      <c r="E582" s="135"/>
      <c r="F582" s="135"/>
      <c r="G582" s="135"/>
      <c r="H582" s="135"/>
      <c r="I582" s="135"/>
      <c r="J582" s="135"/>
      <c r="K582" s="135"/>
      <c r="L582" s="135"/>
      <c r="M582" s="135"/>
      <c r="N582" s="135"/>
    </row>
    <row r="583" spans="4:14" x14ac:dyDescent="0.3">
      <c r="D583" s="135"/>
      <c r="E583" s="135"/>
      <c r="F583" s="135"/>
      <c r="G583" s="135"/>
      <c r="H583" s="135"/>
      <c r="I583" s="135"/>
      <c r="J583" s="135"/>
      <c r="K583" s="135"/>
      <c r="L583" s="135"/>
      <c r="M583" s="135"/>
      <c r="N583" s="135"/>
    </row>
    <row r="584" spans="4:14" x14ac:dyDescent="0.3">
      <c r="D584" s="135"/>
      <c r="E584" s="135"/>
      <c r="F584" s="135"/>
      <c r="G584" s="135"/>
      <c r="H584" s="135"/>
      <c r="I584" s="135"/>
      <c r="J584" s="135"/>
      <c r="K584" s="135"/>
      <c r="L584" s="135"/>
      <c r="M584" s="135"/>
      <c r="N584" s="135"/>
    </row>
    <row r="585" spans="4:14" x14ac:dyDescent="0.3">
      <c r="D585" s="135"/>
      <c r="E585" s="135"/>
      <c r="F585" s="135"/>
      <c r="G585" s="135"/>
      <c r="H585" s="135"/>
      <c r="I585" s="135"/>
      <c r="J585" s="135"/>
      <c r="K585" s="135"/>
      <c r="L585" s="135"/>
      <c r="M585" s="135"/>
      <c r="N585" s="135"/>
    </row>
    <row r="586" spans="4:14" x14ac:dyDescent="0.3">
      <c r="D586" s="135"/>
      <c r="E586" s="135"/>
      <c r="F586" s="135"/>
      <c r="G586" s="135"/>
      <c r="H586" s="135"/>
      <c r="I586" s="135"/>
      <c r="J586" s="135"/>
      <c r="K586" s="135"/>
      <c r="L586" s="135"/>
      <c r="M586" s="135"/>
      <c r="N586" s="135"/>
    </row>
    <row r="587" spans="4:14" x14ac:dyDescent="0.3">
      <c r="D587" s="135"/>
      <c r="E587" s="135"/>
      <c r="F587" s="135"/>
      <c r="G587" s="135"/>
      <c r="H587" s="135"/>
      <c r="I587" s="135"/>
      <c r="J587" s="135"/>
      <c r="K587" s="135"/>
      <c r="L587" s="135"/>
      <c r="M587" s="135"/>
      <c r="N587" s="135"/>
    </row>
    <row r="588" spans="4:14" x14ac:dyDescent="0.3">
      <c r="D588" s="135"/>
      <c r="E588" s="135"/>
      <c r="F588" s="135"/>
      <c r="G588" s="135"/>
      <c r="H588" s="135"/>
      <c r="I588" s="135"/>
      <c r="J588" s="135"/>
      <c r="K588" s="135"/>
      <c r="L588" s="135"/>
      <c r="M588" s="135"/>
      <c r="N588" s="135"/>
    </row>
    <row r="589" spans="4:14" x14ac:dyDescent="0.3">
      <c r="D589" s="135"/>
      <c r="E589" s="135"/>
      <c r="F589" s="135"/>
      <c r="G589" s="135"/>
      <c r="H589" s="135"/>
      <c r="I589" s="135"/>
      <c r="J589" s="135"/>
      <c r="K589" s="135"/>
      <c r="L589" s="135"/>
      <c r="M589" s="135"/>
      <c r="N589" s="135"/>
    </row>
    <row r="590" spans="4:14" x14ac:dyDescent="0.3">
      <c r="D590" s="135"/>
      <c r="E590" s="135"/>
      <c r="F590" s="135"/>
      <c r="G590" s="135"/>
      <c r="H590" s="135"/>
      <c r="I590" s="135"/>
      <c r="J590" s="135"/>
      <c r="K590" s="135"/>
      <c r="L590" s="135"/>
      <c r="M590" s="135"/>
      <c r="N590" s="135"/>
    </row>
    <row r="591" spans="4:14" x14ac:dyDescent="0.3">
      <c r="D591" s="135"/>
      <c r="E591" s="135"/>
      <c r="F591" s="135"/>
      <c r="G591" s="135"/>
      <c r="H591" s="135"/>
      <c r="I591" s="135"/>
      <c r="J591" s="135"/>
      <c r="K591" s="135"/>
      <c r="L591" s="135"/>
      <c r="M591" s="135"/>
      <c r="N591" s="135"/>
    </row>
    <row r="592" spans="4:14" x14ac:dyDescent="0.3">
      <c r="D592" s="135"/>
      <c r="E592" s="135"/>
      <c r="F592" s="135"/>
      <c r="G592" s="135"/>
      <c r="H592" s="135"/>
      <c r="I592" s="135"/>
      <c r="J592" s="135"/>
      <c r="K592" s="135"/>
      <c r="L592" s="135"/>
      <c r="M592" s="135"/>
      <c r="N592" s="135"/>
    </row>
    <row r="593" spans="4:14" x14ac:dyDescent="0.3">
      <c r="D593" s="135"/>
      <c r="E593" s="135"/>
      <c r="F593" s="135"/>
      <c r="G593" s="135"/>
      <c r="H593" s="135"/>
      <c r="I593" s="135"/>
      <c r="J593" s="135"/>
      <c r="K593" s="135"/>
      <c r="L593" s="135"/>
      <c r="M593" s="135"/>
      <c r="N593" s="135"/>
    </row>
    <row r="594" spans="4:14" x14ac:dyDescent="0.3">
      <c r="D594" s="135"/>
      <c r="E594" s="135"/>
      <c r="F594" s="135"/>
      <c r="G594" s="135"/>
      <c r="H594" s="135"/>
      <c r="I594" s="135"/>
      <c r="J594" s="135"/>
      <c r="K594" s="135"/>
      <c r="L594" s="135"/>
      <c r="M594" s="135"/>
      <c r="N594" s="135"/>
    </row>
    <row r="595" spans="4:14" x14ac:dyDescent="0.3">
      <c r="D595" s="135"/>
      <c r="E595" s="135"/>
      <c r="F595" s="135"/>
      <c r="G595" s="135"/>
      <c r="H595" s="135"/>
      <c r="I595" s="135"/>
      <c r="J595" s="135"/>
      <c r="K595" s="135"/>
      <c r="L595" s="135"/>
      <c r="M595" s="135"/>
      <c r="N595" s="135"/>
    </row>
    <row r="596" spans="4:14" x14ac:dyDescent="0.3">
      <c r="D596" s="135"/>
      <c r="E596" s="135"/>
      <c r="F596" s="135"/>
      <c r="G596" s="135"/>
      <c r="H596" s="135"/>
      <c r="I596" s="135"/>
      <c r="J596" s="135"/>
      <c r="K596" s="135"/>
      <c r="L596" s="135"/>
      <c r="M596" s="135"/>
      <c r="N596" s="135"/>
    </row>
    <row r="597" spans="4:14" x14ac:dyDescent="0.3">
      <c r="D597" s="135"/>
      <c r="E597" s="135"/>
      <c r="F597" s="135"/>
      <c r="G597" s="135"/>
      <c r="H597" s="135"/>
      <c r="I597" s="135"/>
      <c r="J597" s="135"/>
      <c r="K597" s="135"/>
      <c r="L597" s="135"/>
      <c r="M597" s="135"/>
      <c r="N597" s="135"/>
    </row>
    <row r="598" spans="4:14" x14ac:dyDescent="0.3">
      <c r="D598" s="135"/>
      <c r="E598" s="135"/>
      <c r="F598" s="135"/>
      <c r="G598" s="135"/>
      <c r="H598" s="135"/>
      <c r="I598" s="135"/>
      <c r="J598" s="135"/>
      <c r="K598" s="135"/>
      <c r="L598" s="135"/>
      <c r="M598" s="135"/>
      <c r="N598" s="135"/>
    </row>
    <row r="599" spans="4:14" x14ac:dyDescent="0.3">
      <c r="D599" s="135"/>
      <c r="E599" s="135"/>
      <c r="F599" s="135"/>
      <c r="G599" s="135"/>
      <c r="H599" s="135"/>
      <c r="I599" s="135"/>
      <c r="J599" s="135"/>
      <c r="K599" s="135"/>
      <c r="L599" s="135"/>
      <c r="M599" s="135"/>
      <c r="N599" s="135"/>
    </row>
    <row r="600" spans="4:14" x14ac:dyDescent="0.3">
      <c r="D600" s="135"/>
      <c r="E600" s="135"/>
      <c r="F600" s="135"/>
      <c r="G600" s="135"/>
      <c r="H600" s="135"/>
      <c r="I600" s="135"/>
      <c r="J600" s="135"/>
      <c r="K600" s="135"/>
      <c r="L600" s="135"/>
      <c r="M600" s="135"/>
      <c r="N600" s="135"/>
    </row>
    <row r="601" spans="4:14" x14ac:dyDescent="0.3">
      <c r="D601" s="135"/>
      <c r="E601" s="135"/>
      <c r="F601" s="135"/>
      <c r="G601" s="135"/>
      <c r="H601" s="135"/>
      <c r="I601" s="135"/>
      <c r="J601" s="135"/>
      <c r="K601" s="135"/>
      <c r="L601" s="135"/>
      <c r="M601" s="135"/>
      <c r="N601" s="135"/>
    </row>
    <row r="602" spans="4:14" x14ac:dyDescent="0.3">
      <c r="D602" s="135"/>
      <c r="E602" s="135"/>
      <c r="F602" s="135"/>
      <c r="G602" s="135"/>
      <c r="H602" s="135"/>
      <c r="I602" s="135"/>
      <c r="J602" s="135"/>
      <c r="K602" s="135"/>
      <c r="L602" s="135"/>
      <c r="M602" s="135"/>
      <c r="N602" s="135"/>
    </row>
    <row r="603" spans="4:14" x14ac:dyDescent="0.3">
      <c r="D603" s="135"/>
      <c r="E603" s="135"/>
      <c r="F603" s="135"/>
      <c r="G603" s="135"/>
      <c r="H603" s="135"/>
      <c r="I603" s="135"/>
      <c r="J603" s="135"/>
      <c r="K603" s="135"/>
      <c r="L603" s="135"/>
      <c r="M603" s="135"/>
      <c r="N603" s="135"/>
    </row>
    <row r="604" spans="4:14" x14ac:dyDescent="0.3">
      <c r="D604" s="135"/>
      <c r="E604" s="135"/>
      <c r="F604" s="135"/>
      <c r="G604" s="135"/>
      <c r="H604" s="135"/>
      <c r="I604" s="135"/>
      <c r="J604" s="135"/>
      <c r="K604" s="135"/>
      <c r="L604" s="135"/>
      <c r="M604" s="135"/>
      <c r="N604" s="135"/>
    </row>
    <row r="605" spans="4:14" x14ac:dyDescent="0.3">
      <c r="D605" s="135"/>
      <c r="E605" s="135"/>
      <c r="F605" s="135"/>
      <c r="G605" s="135"/>
      <c r="H605" s="135"/>
      <c r="I605" s="135"/>
      <c r="J605" s="135"/>
      <c r="K605" s="135"/>
      <c r="L605" s="135"/>
      <c r="M605" s="135"/>
      <c r="N605" s="135"/>
    </row>
    <row r="606" spans="4:14" x14ac:dyDescent="0.3">
      <c r="D606" s="135"/>
      <c r="E606" s="135"/>
      <c r="F606" s="135"/>
      <c r="G606" s="135"/>
      <c r="H606" s="135"/>
      <c r="I606" s="135"/>
      <c r="J606" s="135"/>
      <c r="K606" s="135"/>
      <c r="L606" s="135"/>
      <c r="M606" s="135"/>
      <c r="N606" s="135"/>
    </row>
    <row r="607" spans="4:14" x14ac:dyDescent="0.3">
      <c r="D607" s="135"/>
      <c r="E607" s="135"/>
      <c r="F607" s="135"/>
      <c r="G607" s="135"/>
      <c r="H607" s="135"/>
      <c r="I607" s="135"/>
      <c r="J607" s="135"/>
      <c r="K607" s="135"/>
      <c r="L607" s="135"/>
      <c r="M607" s="135"/>
      <c r="N607" s="135"/>
    </row>
    <row r="608" spans="4:14" x14ac:dyDescent="0.3">
      <c r="D608" s="135"/>
      <c r="E608" s="135"/>
      <c r="F608" s="135"/>
      <c r="G608" s="135"/>
      <c r="H608" s="135"/>
      <c r="I608" s="135"/>
      <c r="J608" s="135"/>
      <c r="K608" s="135"/>
      <c r="L608" s="135"/>
      <c r="M608" s="135"/>
      <c r="N608" s="135"/>
    </row>
    <row r="609" spans="4:14" x14ac:dyDescent="0.3">
      <c r="D609" s="135"/>
      <c r="E609" s="135"/>
      <c r="F609" s="135"/>
      <c r="G609" s="135"/>
      <c r="H609" s="135"/>
      <c r="I609" s="135"/>
      <c r="J609" s="135"/>
      <c r="K609" s="135"/>
      <c r="L609" s="135"/>
      <c r="M609" s="135"/>
      <c r="N609" s="135"/>
    </row>
    <row r="610" spans="4:14" x14ac:dyDescent="0.3">
      <c r="D610" s="135"/>
      <c r="E610" s="135"/>
      <c r="F610" s="135"/>
      <c r="G610" s="135"/>
      <c r="H610" s="135"/>
      <c r="I610" s="135"/>
      <c r="J610" s="135"/>
      <c r="K610" s="135"/>
      <c r="L610" s="135"/>
      <c r="M610" s="135"/>
      <c r="N610" s="135"/>
    </row>
    <row r="611" spans="4:14" x14ac:dyDescent="0.3">
      <c r="D611" s="135"/>
      <c r="E611" s="135"/>
      <c r="F611" s="135"/>
      <c r="G611" s="135"/>
      <c r="H611" s="135"/>
      <c r="I611" s="135"/>
      <c r="J611" s="135"/>
      <c r="K611" s="135"/>
      <c r="L611" s="135"/>
      <c r="M611" s="135"/>
      <c r="N611" s="135"/>
    </row>
    <row r="612" spans="4:14" x14ac:dyDescent="0.3">
      <c r="D612" s="135"/>
      <c r="E612" s="135"/>
      <c r="F612" s="135"/>
      <c r="G612" s="135"/>
      <c r="H612" s="135"/>
      <c r="I612" s="135"/>
      <c r="J612" s="135"/>
      <c r="K612" s="135"/>
      <c r="L612" s="135"/>
      <c r="M612" s="135"/>
      <c r="N612" s="135"/>
    </row>
    <row r="613" spans="4:14" x14ac:dyDescent="0.3">
      <c r="D613" s="135"/>
      <c r="E613" s="135"/>
      <c r="F613" s="135"/>
      <c r="G613" s="135"/>
      <c r="H613" s="135"/>
      <c r="I613" s="135"/>
      <c r="J613" s="135"/>
      <c r="K613" s="135"/>
      <c r="L613" s="135"/>
      <c r="M613" s="135"/>
      <c r="N613" s="135"/>
    </row>
    <row r="614" spans="4:14" x14ac:dyDescent="0.3">
      <c r="D614" s="135"/>
      <c r="E614" s="135"/>
      <c r="F614" s="135"/>
      <c r="G614" s="135"/>
      <c r="H614" s="135"/>
      <c r="I614" s="135"/>
      <c r="J614" s="135"/>
      <c r="K614" s="135"/>
      <c r="L614" s="135"/>
      <c r="M614" s="135"/>
      <c r="N614" s="135"/>
    </row>
    <row r="615" spans="4:14" x14ac:dyDescent="0.3">
      <c r="D615" s="135"/>
      <c r="E615" s="135"/>
      <c r="F615" s="135"/>
      <c r="G615" s="135"/>
      <c r="H615" s="135"/>
      <c r="I615" s="135"/>
      <c r="J615" s="135"/>
      <c r="K615" s="135"/>
      <c r="L615" s="135"/>
      <c r="M615" s="135"/>
      <c r="N615" s="135"/>
    </row>
    <row r="616" spans="4:14" x14ac:dyDescent="0.3">
      <c r="D616" s="135"/>
      <c r="E616" s="135"/>
      <c r="F616" s="135"/>
      <c r="G616" s="135"/>
      <c r="H616" s="135"/>
      <c r="I616" s="135"/>
      <c r="J616" s="135"/>
      <c r="K616" s="135"/>
      <c r="L616" s="135"/>
      <c r="M616" s="135"/>
      <c r="N616" s="135"/>
    </row>
    <row r="617" spans="4:14" x14ac:dyDescent="0.3">
      <c r="D617" s="135"/>
      <c r="E617" s="135"/>
      <c r="F617" s="135"/>
      <c r="G617" s="135"/>
      <c r="H617" s="135"/>
      <c r="I617" s="135"/>
      <c r="J617" s="135"/>
      <c r="K617" s="135"/>
      <c r="L617" s="135"/>
      <c r="M617" s="135"/>
      <c r="N617" s="135"/>
    </row>
    <row r="618" spans="4:14" x14ac:dyDescent="0.3">
      <c r="D618" s="135"/>
      <c r="E618" s="135"/>
      <c r="F618" s="135"/>
      <c r="G618" s="135"/>
      <c r="H618" s="135"/>
      <c r="I618" s="135"/>
      <c r="J618" s="135"/>
      <c r="K618" s="135"/>
      <c r="L618" s="135"/>
      <c r="M618" s="135"/>
      <c r="N618" s="135"/>
    </row>
    <row r="619" spans="4:14" x14ac:dyDescent="0.3">
      <c r="D619" s="135"/>
      <c r="E619" s="135"/>
      <c r="F619" s="135"/>
      <c r="G619" s="135"/>
      <c r="H619" s="135"/>
      <c r="I619" s="135"/>
      <c r="J619" s="135"/>
      <c r="K619" s="135"/>
      <c r="L619" s="135"/>
      <c r="M619" s="135"/>
      <c r="N619" s="135"/>
    </row>
    <row r="620" spans="4:14" x14ac:dyDescent="0.3">
      <c r="D620" s="135"/>
      <c r="E620" s="135"/>
      <c r="F620" s="135"/>
      <c r="G620" s="135"/>
      <c r="H620" s="135"/>
      <c r="I620" s="135"/>
      <c r="J620" s="135"/>
      <c r="K620" s="135"/>
      <c r="L620" s="135"/>
      <c r="M620" s="135"/>
      <c r="N620" s="135"/>
    </row>
    <row r="621" spans="4:14" x14ac:dyDescent="0.3">
      <c r="D621" s="135"/>
      <c r="E621" s="135"/>
      <c r="F621" s="135"/>
      <c r="G621" s="135"/>
      <c r="H621" s="135"/>
      <c r="I621" s="135"/>
      <c r="J621" s="135"/>
      <c r="K621" s="135"/>
      <c r="L621" s="135"/>
      <c r="M621" s="135"/>
      <c r="N621" s="135"/>
    </row>
    <row r="622" spans="4:14" x14ac:dyDescent="0.3">
      <c r="D622" s="135"/>
      <c r="E622" s="135"/>
      <c r="F622" s="135"/>
      <c r="G622" s="135"/>
      <c r="H622" s="135"/>
      <c r="I622" s="135"/>
      <c r="J622" s="135"/>
      <c r="K622" s="135"/>
      <c r="L622" s="135"/>
      <c r="M622" s="135"/>
      <c r="N622" s="135"/>
    </row>
    <row r="623" spans="4:14" x14ac:dyDescent="0.3">
      <c r="D623" s="135"/>
      <c r="E623" s="135"/>
      <c r="F623" s="135"/>
      <c r="G623" s="135"/>
      <c r="H623" s="135"/>
      <c r="I623" s="135"/>
      <c r="J623" s="135"/>
      <c r="K623" s="135"/>
      <c r="L623" s="135"/>
      <c r="M623" s="135"/>
      <c r="N623" s="135"/>
    </row>
    <row r="624" spans="4:14" x14ac:dyDescent="0.3">
      <c r="D624" s="135"/>
      <c r="E624" s="135"/>
      <c r="F624" s="135"/>
      <c r="G624" s="135"/>
      <c r="H624" s="135"/>
      <c r="I624" s="135"/>
      <c r="J624" s="135"/>
      <c r="K624" s="135"/>
      <c r="L624" s="135"/>
      <c r="M624" s="135"/>
      <c r="N624" s="135"/>
    </row>
    <row r="625" spans="4:14" x14ac:dyDescent="0.3">
      <c r="D625" s="135"/>
      <c r="E625" s="135"/>
      <c r="F625" s="135"/>
      <c r="G625" s="135"/>
      <c r="H625" s="135"/>
      <c r="I625" s="135"/>
      <c r="J625" s="135"/>
      <c r="K625" s="135"/>
      <c r="L625" s="135"/>
      <c r="M625" s="135"/>
      <c r="N625" s="135"/>
    </row>
    <row r="626" spans="4:14" x14ac:dyDescent="0.3">
      <c r="D626" s="135"/>
      <c r="E626" s="135"/>
      <c r="F626" s="135"/>
      <c r="G626" s="135"/>
      <c r="H626" s="135"/>
      <c r="I626" s="135"/>
      <c r="J626" s="135"/>
      <c r="K626" s="135"/>
      <c r="L626" s="135"/>
      <c r="M626" s="135"/>
      <c r="N626" s="135"/>
    </row>
    <row r="627" spans="4:14" x14ac:dyDescent="0.3">
      <c r="D627" s="135"/>
      <c r="E627" s="135"/>
      <c r="F627" s="135"/>
      <c r="G627" s="135"/>
      <c r="H627" s="135"/>
      <c r="I627" s="135"/>
      <c r="J627" s="135"/>
      <c r="K627" s="135"/>
      <c r="L627" s="135"/>
      <c r="M627" s="135"/>
      <c r="N627" s="135"/>
    </row>
    <row r="628" spans="4:14" x14ac:dyDescent="0.3">
      <c r="D628" s="135"/>
      <c r="E628" s="135"/>
      <c r="F628" s="135"/>
      <c r="G628" s="135"/>
      <c r="H628" s="135"/>
      <c r="I628" s="135"/>
      <c r="J628" s="135"/>
      <c r="K628" s="135"/>
      <c r="L628" s="135"/>
      <c r="M628" s="135"/>
      <c r="N628" s="135"/>
    </row>
    <row r="629" spans="4:14" x14ac:dyDescent="0.3">
      <c r="D629" s="135"/>
      <c r="E629" s="135"/>
      <c r="F629" s="135"/>
      <c r="G629" s="135"/>
      <c r="H629" s="135"/>
      <c r="I629" s="135"/>
      <c r="J629" s="135"/>
      <c r="K629" s="135"/>
      <c r="L629" s="135"/>
      <c r="M629" s="135"/>
      <c r="N629" s="135"/>
    </row>
    <row r="630" spans="4:14" x14ac:dyDescent="0.3">
      <c r="D630" s="135"/>
      <c r="E630" s="135"/>
      <c r="F630" s="135"/>
      <c r="G630" s="135"/>
      <c r="H630" s="135"/>
      <c r="I630" s="135"/>
      <c r="J630" s="135"/>
      <c r="K630" s="135"/>
      <c r="L630" s="135"/>
      <c r="M630" s="135"/>
      <c r="N630" s="135"/>
    </row>
    <row r="631" spans="4:14" x14ac:dyDescent="0.3">
      <c r="D631" s="135"/>
      <c r="E631" s="135"/>
      <c r="F631" s="135"/>
      <c r="G631" s="135"/>
      <c r="H631" s="135"/>
      <c r="I631" s="135"/>
      <c r="J631" s="135"/>
      <c r="K631" s="135"/>
      <c r="L631" s="135"/>
      <c r="M631" s="135"/>
      <c r="N631" s="135"/>
    </row>
    <row r="632" spans="4:14" x14ac:dyDescent="0.3">
      <c r="D632" s="135"/>
      <c r="E632" s="135"/>
      <c r="F632" s="135"/>
      <c r="G632" s="135"/>
      <c r="H632" s="135"/>
      <c r="I632" s="135"/>
      <c r="J632" s="135"/>
      <c r="K632" s="135"/>
      <c r="L632" s="135"/>
      <c r="M632" s="135"/>
      <c r="N632" s="135"/>
    </row>
    <row r="633" spans="4:14" x14ac:dyDescent="0.3">
      <c r="D633" s="135"/>
      <c r="E633" s="135"/>
      <c r="F633" s="135"/>
      <c r="G633" s="135"/>
      <c r="H633" s="135"/>
      <c r="I633" s="135"/>
      <c r="J633" s="135"/>
      <c r="K633" s="135"/>
      <c r="L633" s="135"/>
      <c r="M633" s="135"/>
      <c r="N633" s="135"/>
    </row>
    <row r="634" spans="4:14" x14ac:dyDescent="0.3">
      <c r="D634" s="135"/>
      <c r="E634" s="135"/>
      <c r="F634" s="135"/>
      <c r="G634" s="135"/>
      <c r="H634" s="135"/>
      <c r="I634" s="135"/>
      <c r="J634" s="135"/>
      <c r="K634" s="135"/>
      <c r="L634" s="135"/>
      <c r="M634" s="135"/>
      <c r="N634" s="135"/>
    </row>
    <row r="635" spans="4:14" x14ac:dyDescent="0.3">
      <c r="D635" s="135"/>
      <c r="E635" s="135"/>
      <c r="F635" s="135"/>
      <c r="G635" s="135"/>
      <c r="H635" s="135"/>
      <c r="I635" s="135"/>
      <c r="J635" s="135"/>
      <c r="K635" s="135"/>
      <c r="L635" s="135"/>
      <c r="M635" s="135"/>
      <c r="N635" s="135"/>
    </row>
    <row r="636" spans="4:14" x14ac:dyDescent="0.3">
      <c r="D636" s="135"/>
      <c r="E636" s="135"/>
      <c r="F636" s="135"/>
      <c r="G636" s="135"/>
      <c r="H636" s="135"/>
      <c r="I636" s="135"/>
      <c r="J636" s="135"/>
      <c r="K636" s="135"/>
      <c r="L636" s="135"/>
      <c r="M636" s="135"/>
      <c r="N636" s="135"/>
    </row>
    <row r="637" spans="4:14" x14ac:dyDescent="0.3">
      <c r="D637" s="135"/>
      <c r="E637" s="135"/>
      <c r="F637" s="135"/>
      <c r="G637" s="135"/>
      <c r="H637" s="135"/>
      <c r="I637" s="135"/>
      <c r="J637" s="135"/>
      <c r="K637" s="135"/>
      <c r="L637" s="135"/>
      <c r="M637" s="135"/>
      <c r="N637" s="135"/>
    </row>
    <row r="638" spans="4:14" x14ac:dyDescent="0.3">
      <c r="D638" s="135"/>
      <c r="E638" s="135"/>
      <c r="F638" s="135"/>
      <c r="G638" s="135"/>
      <c r="H638" s="135"/>
      <c r="I638" s="135"/>
      <c r="J638" s="135"/>
      <c r="K638" s="135"/>
      <c r="L638" s="135"/>
      <c r="M638" s="135"/>
      <c r="N638" s="135"/>
    </row>
    <row r="639" spans="4:14" x14ac:dyDescent="0.3">
      <c r="D639" s="135"/>
      <c r="E639" s="135"/>
      <c r="F639" s="135"/>
      <c r="G639" s="135"/>
      <c r="H639" s="135"/>
      <c r="I639" s="135"/>
      <c r="J639" s="135"/>
      <c r="K639" s="135"/>
      <c r="L639" s="135"/>
      <c r="M639" s="135"/>
      <c r="N639" s="135"/>
    </row>
    <row r="640" spans="4:14" x14ac:dyDescent="0.3">
      <c r="D640" s="135"/>
      <c r="E640" s="135"/>
      <c r="F640" s="135"/>
      <c r="G640" s="135"/>
      <c r="H640" s="135"/>
      <c r="I640" s="135"/>
      <c r="J640" s="135"/>
      <c r="K640" s="135"/>
      <c r="L640" s="135"/>
      <c r="M640" s="135"/>
      <c r="N640" s="135"/>
    </row>
    <row r="641" spans="4:14" x14ac:dyDescent="0.3">
      <c r="D641" s="135"/>
      <c r="E641" s="135"/>
      <c r="F641" s="135"/>
      <c r="G641" s="135"/>
      <c r="H641" s="135"/>
      <c r="I641" s="135"/>
      <c r="J641" s="135"/>
      <c r="K641" s="135"/>
      <c r="L641" s="135"/>
      <c r="M641" s="135"/>
      <c r="N641" s="135"/>
    </row>
    <row r="642" spans="4:14" x14ac:dyDescent="0.3">
      <c r="D642" s="135"/>
      <c r="E642" s="135"/>
      <c r="F642" s="135"/>
      <c r="G642" s="135"/>
      <c r="H642" s="135"/>
      <c r="I642" s="135"/>
      <c r="J642" s="135"/>
      <c r="K642" s="135"/>
      <c r="L642" s="135"/>
      <c r="M642" s="135"/>
      <c r="N642" s="135"/>
    </row>
    <row r="643" spans="4:14" x14ac:dyDescent="0.3">
      <c r="D643" s="135"/>
      <c r="E643" s="135"/>
      <c r="F643" s="135"/>
      <c r="G643" s="135"/>
      <c r="H643" s="135"/>
      <c r="I643" s="135"/>
      <c r="J643" s="135"/>
      <c r="K643" s="135"/>
      <c r="L643" s="135"/>
      <c r="M643" s="135"/>
      <c r="N643" s="135"/>
    </row>
    <row r="644" spans="4:14" x14ac:dyDescent="0.3">
      <c r="D644" s="135"/>
      <c r="E644" s="135"/>
      <c r="F644" s="135"/>
      <c r="G644" s="135"/>
      <c r="H644" s="135"/>
      <c r="I644" s="135"/>
      <c r="J644" s="135"/>
      <c r="K644" s="135"/>
      <c r="L644" s="135"/>
      <c r="M644" s="135"/>
      <c r="N644" s="135"/>
    </row>
    <row r="645" spans="4:14" x14ac:dyDescent="0.3">
      <c r="D645" s="135"/>
      <c r="E645" s="135"/>
      <c r="F645" s="135"/>
      <c r="G645" s="135"/>
      <c r="H645" s="135"/>
      <c r="I645" s="135"/>
      <c r="J645" s="135"/>
      <c r="K645" s="135"/>
      <c r="L645" s="135"/>
      <c r="M645" s="135"/>
      <c r="N645" s="135"/>
    </row>
    <row r="646" spans="4:14" x14ac:dyDescent="0.3">
      <c r="D646" s="135"/>
      <c r="E646" s="135"/>
      <c r="F646" s="135"/>
      <c r="G646" s="135"/>
      <c r="H646" s="135"/>
      <c r="I646" s="135"/>
      <c r="J646" s="135"/>
      <c r="K646" s="135"/>
      <c r="L646" s="135"/>
      <c r="M646" s="135"/>
      <c r="N646" s="135"/>
    </row>
    <row r="647" spans="4:14" x14ac:dyDescent="0.3">
      <c r="D647" s="135"/>
      <c r="E647" s="135"/>
      <c r="F647" s="135"/>
      <c r="G647" s="135"/>
      <c r="H647" s="135"/>
      <c r="I647" s="135"/>
      <c r="J647" s="135"/>
      <c r="K647" s="135"/>
      <c r="L647" s="135"/>
      <c r="M647" s="135"/>
      <c r="N647" s="135"/>
    </row>
    <row r="648" spans="4:14" x14ac:dyDescent="0.3">
      <c r="D648" s="135"/>
      <c r="E648" s="135"/>
      <c r="F648" s="135"/>
      <c r="G648" s="135"/>
      <c r="H648" s="135"/>
      <c r="I648" s="135"/>
      <c r="J648" s="135"/>
      <c r="K648" s="135"/>
      <c r="L648" s="135"/>
      <c r="M648" s="135"/>
      <c r="N648" s="135"/>
    </row>
    <row r="649" spans="4:14" x14ac:dyDescent="0.3">
      <c r="D649" s="135"/>
      <c r="E649" s="135"/>
      <c r="F649" s="135"/>
      <c r="G649" s="135"/>
      <c r="H649" s="135"/>
      <c r="I649" s="135"/>
      <c r="J649" s="135"/>
      <c r="K649" s="135"/>
      <c r="L649" s="135"/>
      <c r="M649" s="135"/>
      <c r="N649" s="135"/>
    </row>
    <row r="650" spans="4:14" x14ac:dyDescent="0.3">
      <c r="D650" s="135"/>
      <c r="E650" s="135"/>
      <c r="F650" s="135"/>
      <c r="G650" s="135"/>
      <c r="H650" s="135"/>
      <c r="I650" s="135"/>
      <c r="J650" s="135"/>
      <c r="K650" s="135"/>
      <c r="L650" s="135"/>
      <c r="M650" s="135"/>
      <c r="N650" s="135"/>
    </row>
    <row r="651" spans="4:14" x14ac:dyDescent="0.3">
      <c r="D651" s="135"/>
      <c r="E651" s="135"/>
      <c r="F651" s="135"/>
      <c r="G651" s="135"/>
      <c r="H651" s="135"/>
      <c r="I651" s="135"/>
      <c r="J651" s="135"/>
      <c r="K651" s="135"/>
      <c r="L651" s="135"/>
      <c r="M651" s="135"/>
      <c r="N651" s="135"/>
    </row>
    <row r="652" spans="4:14" x14ac:dyDescent="0.3">
      <c r="D652" s="135"/>
      <c r="E652" s="135"/>
      <c r="F652" s="135"/>
      <c r="G652" s="135"/>
      <c r="H652" s="135"/>
      <c r="I652" s="135"/>
      <c r="J652" s="135"/>
      <c r="K652" s="135"/>
      <c r="L652" s="135"/>
      <c r="M652" s="135"/>
      <c r="N652" s="135"/>
    </row>
    <row r="653" spans="4:14" x14ac:dyDescent="0.3">
      <c r="D653" s="135"/>
      <c r="E653" s="135"/>
      <c r="F653" s="135"/>
      <c r="G653" s="135"/>
      <c r="H653" s="135"/>
      <c r="I653" s="135"/>
      <c r="J653" s="135"/>
      <c r="K653" s="135"/>
      <c r="L653" s="135"/>
      <c r="M653" s="135"/>
      <c r="N653" s="135"/>
    </row>
    <row r="654" spans="4:14" x14ac:dyDescent="0.3">
      <c r="D654" s="135"/>
      <c r="E654" s="135"/>
      <c r="F654" s="135"/>
      <c r="G654" s="135"/>
      <c r="H654" s="135"/>
      <c r="I654" s="135"/>
      <c r="J654" s="135"/>
      <c r="K654" s="135"/>
      <c r="L654" s="135"/>
      <c r="M654" s="135"/>
      <c r="N654" s="135"/>
    </row>
    <row r="655" spans="4:14" x14ac:dyDescent="0.3">
      <c r="D655" s="135"/>
      <c r="E655" s="135"/>
      <c r="F655" s="135"/>
      <c r="G655" s="135"/>
      <c r="H655" s="135"/>
      <c r="I655" s="135"/>
      <c r="J655" s="135"/>
      <c r="K655" s="135"/>
      <c r="L655" s="135"/>
      <c r="M655" s="135"/>
      <c r="N655" s="135"/>
    </row>
    <row r="656" spans="4:14" x14ac:dyDescent="0.3">
      <c r="D656" s="135"/>
      <c r="E656" s="135"/>
      <c r="F656" s="135"/>
      <c r="G656" s="135"/>
      <c r="H656" s="135"/>
      <c r="I656" s="135"/>
      <c r="J656" s="135"/>
      <c r="K656" s="135"/>
      <c r="L656" s="135"/>
      <c r="M656" s="135"/>
      <c r="N656" s="135"/>
    </row>
    <row r="657" spans="4:14" x14ac:dyDescent="0.3">
      <c r="D657" s="135"/>
      <c r="E657" s="135"/>
      <c r="F657" s="135"/>
      <c r="G657" s="135"/>
      <c r="H657" s="135"/>
      <c r="I657" s="135"/>
      <c r="J657" s="135"/>
      <c r="K657" s="135"/>
      <c r="L657" s="135"/>
      <c r="M657" s="135"/>
      <c r="N657" s="135"/>
    </row>
    <row r="658" spans="4:14" x14ac:dyDescent="0.3">
      <c r="D658" s="135"/>
      <c r="E658" s="135"/>
      <c r="F658" s="135"/>
      <c r="G658" s="135"/>
      <c r="H658" s="135"/>
      <c r="I658" s="135"/>
      <c r="J658" s="135"/>
      <c r="K658" s="135"/>
      <c r="L658" s="135"/>
      <c r="M658" s="135"/>
      <c r="N658" s="135"/>
    </row>
    <row r="659" spans="4:14" x14ac:dyDescent="0.3">
      <c r="D659" s="135"/>
      <c r="E659" s="135"/>
      <c r="F659" s="135"/>
      <c r="G659" s="135"/>
      <c r="H659" s="135"/>
      <c r="I659" s="135"/>
      <c r="J659" s="135"/>
      <c r="K659" s="135"/>
      <c r="L659" s="135"/>
      <c r="M659" s="135"/>
      <c r="N659" s="135"/>
    </row>
    <row r="660" spans="4:14" x14ac:dyDescent="0.3">
      <c r="D660" s="135"/>
      <c r="E660" s="135"/>
      <c r="F660" s="135"/>
      <c r="G660" s="135"/>
      <c r="H660" s="135"/>
      <c r="I660" s="135"/>
      <c r="J660" s="135"/>
      <c r="K660" s="135"/>
      <c r="L660" s="135"/>
      <c r="M660" s="135"/>
      <c r="N660" s="135"/>
    </row>
    <row r="661" spans="4:14" x14ac:dyDescent="0.3">
      <c r="D661" s="135"/>
      <c r="E661" s="135"/>
      <c r="F661" s="135"/>
      <c r="G661" s="135"/>
      <c r="H661" s="135"/>
      <c r="I661" s="135"/>
      <c r="J661" s="135"/>
      <c r="K661" s="135"/>
      <c r="L661" s="135"/>
      <c r="M661" s="135"/>
      <c r="N661" s="135"/>
    </row>
    <row r="662" spans="4:14" x14ac:dyDescent="0.3">
      <c r="D662" s="135"/>
      <c r="E662" s="135"/>
      <c r="F662" s="135"/>
      <c r="G662" s="135"/>
      <c r="H662" s="135"/>
      <c r="I662" s="135"/>
      <c r="J662" s="135"/>
      <c r="K662" s="135"/>
      <c r="L662" s="135"/>
      <c r="M662" s="135"/>
      <c r="N662" s="135"/>
    </row>
    <row r="663" spans="4:14" x14ac:dyDescent="0.3">
      <c r="D663" s="135"/>
      <c r="E663" s="135"/>
      <c r="F663" s="135"/>
      <c r="G663" s="135"/>
      <c r="H663" s="135"/>
      <c r="I663" s="135"/>
      <c r="J663" s="135"/>
      <c r="K663" s="135"/>
      <c r="L663" s="135"/>
      <c r="M663" s="135"/>
      <c r="N663" s="135"/>
    </row>
    <row r="664" spans="4:14" x14ac:dyDescent="0.3">
      <c r="D664" s="135"/>
      <c r="E664" s="135"/>
      <c r="F664" s="135"/>
      <c r="G664" s="135"/>
      <c r="H664" s="135"/>
      <c r="I664" s="135"/>
      <c r="J664" s="135"/>
      <c r="K664" s="135"/>
      <c r="L664" s="135"/>
      <c r="M664" s="135"/>
      <c r="N664" s="135"/>
    </row>
    <row r="665" spans="4:14" x14ac:dyDescent="0.3">
      <c r="D665" s="135"/>
      <c r="E665" s="135"/>
      <c r="F665" s="135"/>
      <c r="G665" s="135"/>
      <c r="H665" s="135"/>
      <c r="I665" s="135"/>
      <c r="J665" s="135"/>
      <c r="K665" s="135"/>
      <c r="L665" s="135"/>
      <c r="M665" s="135"/>
      <c r="N665" s="135"/>
    </row>
    <row r="666" spans="4:14" x14ac:dyDescent="0.3">
      <c r="D666" s="135"/>
      <c r="E666" s="135"/>
      <c r="F666" s="135"/>
      <c r="G666" s="135"/>
      <c r="H666" s="135"/>
      <c r="I666" s="135"/>
      <c r="J666" s="135"/>
      <c r="K666" s="135"/>
      <c r="L666" s="135"/>
      <c r="M666" s="135"/>
      <c r="N666" s="135"/>
    </row>
    <row r="667" spans="4:14" x14ac:dyDescent="0.3">
      <c r="D667" s="135"/>
      <c r="E667" s="135"/>
      <c r="F667" s="135"/>
      <c r="G667" s="135"/>
      <c r="H667" s="135"/>
      <c r="I667" s="135"/>
      <c r="J667" s="135"/>
      <c r="K667" s="135"/>
      <c r="L667" s="135"/>
      <c r="M667" s="135"/>
      <c r="N667" s="135"/>
    </row>
    <row r="668" spans="4:14" x14ac:dyDescent="0.3">
      <c r="D668" s="135"/>
      <c r="E668" s="135"/>
      <c r="F668" s="135"/>
      <c r="G668" s="135"/>
      <c r="H668" s="135"/>
      <c r="I668" s="135"/>
      <c r="J668" s="135"/>
      <c r="K668" s="135"/>
      <c r="L668" s="135"/>
      <c r="M668" s="135"/>
      <c r="N668" s="135"/>
    </row>
    <row r="669" spans="4:14" x14ac:dyDescent="0.3">
      <c r="D669" s="135"/>
      <c r="E669" s="135"/>
      <c r="F669" s="135"/>
      <c r="G669" s="135"/>
      <c r="H669" s="135"/>
      <c r="I669" s="135"/>
      <c r="J669" s="135"/>
      <c r="K669" s="135"/>
      <c r="L669" s="135"/>
      <c r="M669" s="135"/>
      <c r="N669" s="135"/>
    </row>
    <row r="670" spans="4:14" x14ac:dyDescent="0.3">
      <c r="D670" s="135"/>
      <c r="E670" s="135"/>
      <c r="F670" s="135"/>
      <c r="G670" s="135"/>
      <c r="H670" s="135"/>
      <c r="I670" s="135"/>
      <c r="J670" s="135"/>
      <c r="K670" s="135"/>
      <c r="L670" s="135"/>
      <c r="M670" s="135"/>
      <c r="N670" s="135"/>
    </row>
    <row r="671" spans="4:14" x14ac:dyDescent="0.3">
      <c r="D671" s="135"/>
      <c r="E671" s="135"/>
      <c r="F671" s="135"/>
      <c r="G671" s="135"/>
      <c r="H671" s="135"/>
      <c r="I671" s="135"/>
      <c r="J671" s="135"/>
      <c r="K671" s="135"/>
      <c r="L671" s="135"/>
      <c r="M671" s="135"/>
      <c r="N671" s="135"/>
    </row>
    <row r="672" spans="4:14" x14ac:dyDescent="0.3">
      <c r="D672" s="135"/>
      <c r="E672" s="135"/>
      <c r="F672" s="135"/>
      <c r="G672" s="135"/>
      <c r="H672" s="135"/>
      <c r="I672" s="135"/>
      <c r="J672" s="135"/>
      <c r="K672" s="135"/>
      <c r="L672" s="135"/>
      <c r="M672" s="135"/>
      <c r="N672" s="135"/>
    </row>
    <row r="673" spans="4:14" x14ac:dyDescent="0.3">
      <c r="D673" s="135"/>
      <c r="E673" s="135"/>
      <c r="F673" s="135"/>
      <c r="G673" s="135"/>
      <c r="H673" s="135"/>
      <c r="I673" s="135"/>
      <c r="J673" s="135"/>
      <c r="K673" s="135"/>
      <c r="L673" s="135"/>
      <c r="M673" s="135"/>
      <c r="N673" s="135"/>
    </row>
    <row r="674" spans="4:14" x14ac:dyDescent="0.3">
      <c r="D674" s="135"/>
      <c r="E674" s="135"/>
      <c r="F674" s="135"/>
      <c r="G674" s="135"/>
      <c r="H674" s="135"/>
      <c r="I674" s="135"/>
      <c r="J674" s="135"/>
      <c r="K674" s="135"/>
      <c r="L674" s="135"/>
      <c r="M674" s="135"/>
      <c r="N674" s="135"/>
    </row>
    <row r="675" spans="4:14" x14ac:dyDescent="0.3">
      <c r="D675" s="135"/>
      <c r="E675" s="135"/>
      <c r="F675" s="135"/>
      <c r="G675" s="135"/>
      <c r="H675" s="135"/>
      <c r="I675" s="135"/>
      <c r="J675" s="135"/>
      <c r="K675" s="135"/>
      <c r="L675" s="135"/>
      <c r="M675" s="135"/>
      <c r="N675" s="135"/>
    </row>
    <row r="676" spans="4:14" x14ac:dyDescent="0.3">
      <c r="D676" s="135"/>
      <c r="E676" s="135"/>
      <c r="F676" s="135"/>
      <c r="G676" s="135"/>
      <c r="H676" s="135"/>
      <c r="I676" s="135"/>
      <c r="J676" s="135"/>
      <c r="K676" s="135"/>
      <c r="L676" s="135"/>
      <c r="M676" s="135"/>
      <c r="N676" s="135"/>
    </row>
    <row r="677" spans="4:14" x14ac:dyDescent="0.3">
      <c r="D677" s="135"/>
      <c r="E677" s="135"/>
      <c r="F677" s="135"/>
      <c r="G677" s="135"/>
      <c r="H677" s="135"/>
      <c r="I677" s="135"/>
      <c r="J677" s="135"/>
      <c r="K677" s="135"/>
      <c r="L677" s="135"/>
      <c r="M677" s="135"/>
      <c r="N677" s="135"/>
    </row>
    <row r="678" spans="4:14" x14ac:dyDescent="0.3">
      <c r="D678" s="135"/>
      <c r="E678" s="135"/>
      <c r="F678" s="135"/>
      <c r="G678" s="135"/>
      <c r="H678" s="135"/>
      <c r="I678" s="135"/>
      <c r="J678" s="135"/>
      <c r="K678" s="135"/>
      <c r="L678" s="135"/>
      <c r="M678" s="135"/>
      <c r="N678" s="135"/>
    </row>
    <row r="679" spans="4:14" x14ac:dyDescent="0.3">
      <c r="D679" s="135"/>
      <c r="E679" s="135"/>
      <c r="F679" s="135"/>
      <c r="G679" s="135"/>
      <c r="H679" s="135"/>
      <c r="I679" s="135"/>
      <c r="J679" s="135"/>
      <c r="K679" s="135"/>
      <c r="L679" s="135"/>
      <c r="M679" s="135"/>
      <c r="N679" s="135"/>
    </row>
    <row r="680" spans="4:14" x14ac:dyDescent="0.3">
      <c r="D680" s="135"/>
      <c r="E680" s="135"/>
      <c r="F680" s="135"/>
      <c r="G680" s="135"/>
      <c r="H680" s="135"/>
      <c r="I680" s="135"/>
      <c r="J680" s="135"/>
      <c r="K680" s="135"/>
      <c r="L680" s="135"/>
      <c r="M680" s="135"/>
      <c r="N680" s="135"/>
    </row>
    <row r="681" spans="4:14" x14ac:dyDescent="0.3">
      <c r="D681" s="135"/>
      <c r="E681" s="135"/>
      <c r="F681" s="135"/>
      <c r="G681" s="135"/>
      <c r="H681" s="135"/>
      <c r="I681" s="135"/>
      <c r="J681" s="135"/>
      <c r="K681" s="135"/>
      <c r="L681" s="135"/>
      <c r="M681" s="135"/>
      <c r="N681" s="135"/>
    </row>
    <row r="682" spans="4:14" x14ac:dyDescent="0.3">
      <c r="D682" s="135"/>
      <c r="E682" s="135"/>
      <c r="F682" s="135"/>
      <c r="G682" s="135"/>
      <c r="H682" s="135"/>
      <c r="I682" s="135"/>
      <c r="J682" s="135"/>
      <c r="K682" s="135"/>
      <c r="L682" s="135"/>
      <c r="M682" s="135"/>
      <c r="N682" s="135"/>
    </row>
    <row r="683" spans="4:14" x14ac:dyDescent="0.3">
      <c r="D683" s="135"/>
      <c r="E683" s="135"/>
      <c r="F683" s="135"/>
      <c r="G683" s="135"/>
      <c r="H683" s="135"/>
      <c r="I683" s="135"/>
      <c r="J683" s="135"/>
      <c r="K683" s="135"/>
      <c r="L683" s="135"/>
      <c r="M683" s="135"/>
      <c r="N683" s="135"/>
    </row>
    <row r="684" spans="4:14" x14ac:dyDescent="0.3">
      <c r="D684" s="135"/>
      <c r="E684" s="135"/>
      <c r="F684" s="135"/>
      <c r="G684" s="135"/>
      <c r="H684" s="135"/>
      <c r="I684" s="135"/>
      <c r="J684" s="135"/>
      <c r="K684" s="135"/>
      <c r="L684" s="135"/>
      <c r="M684" s="135"/>
      <c r="N684" s="135"/>
    </row>
    <row r="685" spans="4:14" x14ac:dyDescent="0.3">
      <c r="D685" s="135"/>
      <c r="E685" s="135"/>
      <c r="F685" s="135"/>
      <c r="G685" s="135"/>
      <c r="H685" s="135"/>
      <c r="I685" s="135"/>
      <c r="J685" s="135"/>
      <c r="K685" s="135"/>
      <c r="L685" s="135"/>
      <c r="M685" s="135"/>
      <c r="N685" s="135"/>
    </row>
    <row r="686" spans="4:14" x14ac:dyDescent="0.3">
      <c r="D686" s="135"/>
      <c r="E686" s="135"/>
      <c r="F686" s="135"/>
      <c r="G686" s="135"/>
      <c r="H686" s="135"/>
      <c r="I686" s="135"/>
      <c r="J686" s="135"/>
      <c r="K686" s="135"/>
      <c r="L686" s="135"/>
      <c r="M686" s="135"/>
      <c r="N686" s="135"/>
    </row>
    <row r="687" spans="4:14" x14ac:dyDescent="0.3">
      <c r="D687" s="135"/>
      <c r="E687" s="135"/>
      <c r="F687" s="135"/>
      <c r="G687" s="135"/>
      <c r="H687" s="135"/>
      <c r="I687" s="135"/>
      <c r="J687" s="135"/>
      <c r="K687" s="135"/>
      <c r="L687" s="135"/>
      <c r="M687" s="135"/>
      <c r="N687" s="135"/>
    </row>
    <row r="688" spans="4:14" x14ac:dyDescent="0.3">
      <c r="D688" s="135"/>
      <c r="E688" s="135"/>
      <c r="F688" s="135"/>
      <c r="G688" s="135"/>
      <c r="H688" s="135"/>
      <c r="I688" s="135"/>
      <c r="J688" s="135"/>
      <c r="K688" s="135"/>
      <c r="L688" s="135"/>
      <c r="M688" s="135"/>
      <c r="N688" s="135"/>
    </row>
    <row r="689" spans="4:14" x14ac:dyDescent="0.3">
      <c r="D689" s="135"/>
      <c r="E689" s="135"/>
      <c r="F689" s="135"/>
      <c r="G689" s="135"/>
      <c r="H689" s="135"/>
      <c r="I689" s="135"/>
      <c r="J689" s="135"/>
      <c r="K689" s="135"/>
      <c r="L689" s="135"/>
      <c r="M689" s="135"/>
      <c r="N689" s="135"/>
    </row>
    <row r="690" spans="4:14" x14ac:dyDescent="0.3">
      <c r="D690" s="135"/>
      <c r="E690" s="135"/>
      <c r="F690" s="135"/>
      <c r="G690" s="135"/>
      <c r="H690" s="135"/>
      <c r="I690" s="135"/>
      <c r="J690" s="135"/>
      <c r="K690" s="135"/>
      <c r="L690" s="135"/>
      <c r="M690" s="135"/>
      <c r="N690" s="135"/>
    </row>
    <row r="691" spans="4:14" x14ac:dyDescent="0.3">
      <c r="D691" s="135"/>
      <c r="E691" s="135"/>
      <c r="F691" s="135"/>
      <c r="G691" s="135"/>
      <c r="H691" s="135"/>
      <c r="I691" s="135"/>
      <c r="J691" s="135"/>
      <c r="K691" s="135"/>
      <c r="L691" s="135"/>
      <c r="M691" s="135"/>
      <c r="N691" s="135"/>
    </row>
    <row r="692" spans="4:14" x14ac:dyDescent="0.3">
      <c r="D692" s="135"/>
      <c r="E692" s="135"/>
      <c r="F692" s="135"/>
      <c r="G692" s="135"/>
      <c r="H692" s="135"/>
      <c r="I692" s="135"/>
      <c r="J692" s="135"/>
      <c r="K692" s="135"/>
      <c r="L692" s="135"/>
      <c r="M692" s="135"/>
      <c r="N692" s="135"/>
    </row>
    <row r="693" spans="4:14" x14ac:dyDescent="0.3">
      <c r="D693" s="135"/>
      <c r="E693" s="135"/>
      <c r="F693" s="135"/>
      <c r="G693" s="135"/>
      <c r="H693" s="135"/>
      <c r="I693" s="135"/>
      <c r="J693" s="135"/>
      <c r="K693" s="135"/>
      <c r="L693" s="135"/>
      <c r="M693" s="135"/>
      <c r="N693" s="135"/>
    </row>
    <row r="694" spans="4:14" x14ac:dyDescent="0.3">
      <c r="D694" s="135"/>
      <c r="E694" s="135"/>
      <c r="F694" s="135"/>
      <c r="G694" s="135"/>
      <c r="H694" s="135"/>
      <c r="I694" s="135"/>
      <c r="J694" s="135"/>
      <c r="K694" s="135"/>
      <c r="L694" s="135"/>
      <c r="M694" s="135"/>
      <c r="N694" s="135"/>
    </row>
    <row r="695" spans="4:14" x14ac:dyDescent="0.3">
      <c r="D695" s="135"/>
      <c r="E695" s="135"/>
      <c r="F695" s="135"/>
      <c r="G695" s="135"/>
      <c r="H695" s="135"/>
      <c r="I695" s="135"/>
      <c r="J695" s="135"/>
      <c r="K695" s="135"/>
      <c r="L695" s="135"/>
      <c r="M695" s="135"/>
      <c r="N695" s="135"/>
    </row>
    <row r="696" spans="4:14" x14ac:dyDescent="0.3">
      <c r="D696" s="135"/>
      <c r="E696" s="135"/>
      <c r="F696" s="135"/>
      <c r="G696" s="135"/>
      <c r="H696" s="135"/>
      <c r="I696" s="135"/>
      <c r="J696" s="135"/>
      <c r="K696" s="135"/>
      <c r="L696" s="135"/>
      <c r="M696" s="135"/>
      <c r="N696" s="135"/>
    </row>
    <row r="697" spans="4:14" x14ac:dyDescent="0.3">
      <c r="D697" s="135"/>
      <c r="E697" s="135"/>
      <c r="F697" s="135"/>
      <c r="G697" s="135"/>
      <c r="H697" s="135"/>
      <c r="I697" s="135"/>
      <c r="J697" s="135"/>
      <c r="K697" s="135"/>
      <c r="L697" s="135"/>
      <c r="M697" s="135"/>
      <c r="N697" s="135"/>
    </row>
    <row r="698" spans="4:14" x14ac:dyDescent="0.3">
      <c r="D698" s="135"/>
      <c r="E698" s="135"/>
      <c r="F698" s="135"/>
      <c r="G698" s="135"/>
      <c r="H698" s="135"/>
      <c r="I698" s="135"/>
      <c r="J698" s="135"/>
      <c r="K698" s="135"/>
      <c r="L698" s="135"/>
      <c r="M698" s="135"/>
      <c r="N698" s="135"/>
    </row>
    <row r="699" spans="4:14" x14ac:dyDescent="0.3">
      <c r="D699" s="135"/>
      <c r="E699" s="135"/>
      <c r="F699" s="135"/>
      <c r="G699" s="135"/>
      <c r="H699" s="135"/>
      <c r="I699" s="135"/>
      <c r="J699" s="135"/>
      <c r="K699" s="135"/>
      <c r="L699" s="135"/>
      <c r="M699" s="135"/>
      <c r="N699" s="135"/>
    </row>
    <row r="700" spans="4:14" x14ac:dyDescent="0.3">
      <c r="D700" s="135"/>
      <c r="E700" s="135"/>
      <c r="F700" s="135"/>
      <c r="G700" s="135"/>
      <c r="H700" s="135"/>
      <c r="I700" s="135"/>
      <c r="J700" s="135"/>
      <c r="K700" s="135"/>
      <c r="L700" s="135"/>
      <c r="M700" s="135"/>
      <c r="N700" s="135"/>
    </row>
    <row r="701" spans="4:14" x14ac:dyDescent="0.3">
      <c r="D701" s="135"/>
      <c r="E701" s="135"/>
      <c r="F701" s="135"/>
      <c r="G701" s="135"/>
      <c r="H701" s="135"/>
      <c r="I701" s="135"/>
      <c r="J701" s="135"/>
      <c r="K701" s="135"/>
      <c r="L701" s="135"/>
      <c r="M701" s="135"/>
      <c r="N701" s="135"/>
    </row>
    <row r="702" spans="4:14" x14ac:dyDescent="0.3">
      <c r="D702" s="135"/>
      <c r="E702" s="135"/>
      <c r="F702" s="135"/>
      <c r="G702" s="135"/>
      <c r="H702" s="135"/>
      <c r="I702" s="135"/>
      <c r="J702" s="135"/>
      <c r="K702" s="135"/>
      <c r="L702" s="135"/>
      <c r="M702" s="135"/>
      <c r="N702" s="135"/>
    </row>
    <row r="703" spans="4:14" x14ac:dyDescent="0.3">
      <c r="D703" s="135"/>
      <c r="E703" s="135"/>
      <c r="F703" s="135"/>
      <c r="G703" s="135"/>
      <c r="H703" s="135"/>
      <c r="I703" s="135"/>
      <c r="J703" s="135"/>
      <c r="K703" s="135"/>
      <c r="L703" s="135"/>
      <c r="M703" s="135"/>
      <c r="N703" s="135"/>
    </row>
    <row r="704" spans="4:14" x14ac:dyDescent="0.3">
      <c r="D704" s="135"/>
      <c r="E704" s="135"/>
      <c r="F704" s="135"/>
      <c r="G704" s="135"/>
      <c r="H704" s="135"/>
      <c r="I704" s="135"/>
      <c r="J704" s="135"/>
      <c r="K704" s="135"/>
      <c r="L704" s="135"/>
      <c r="M704" s="135"/>
      <c r="N704" s="135"/>
    </row>
    <row r="705" spans="4:14" x14ac:dyDescent="0.3">
      <c r="D705" s="135"/>
      <c r="E705" s="135"/>
      <c r="F705" s="135"/>
      <c r="G705" s="135"/>
      <c r="H705" s="135"/>
      <c r="I705" s="135"/>
      <c r="J705" s="135"/>
      <c r="K705" s="135"/>
      <c r="L705" s="135"/>
      <c r="M705" s="135"/>
      <c r="N705" s="135"/>
    </row>
    <row r="706" spans="4:14" x14ac:dyDescent="0.3">
      <c r="D706" s="135"/>
      <c r="E706" s="135"/>
      <c r="F706" s="135"/>
      <c r="G706" s="135"/>
      <c r="H706" s="135"/>
      <c r="I706" s="135"/>
      <c r="J706" s="135"/>
      <c r="K706" s="135"/>
      <c r="L706" s="135"/>
      <c r="M706" s="135"/>
      <c r="N706" s="135"/>
    </row>
    <row r="707" spans="4:14" x14ac:dyDescent="0.3">
      <c r="D707" s="135"/>
      <c r="E707" s="135"/>
      <c r="F707" s="135"/>
      <c r="G707" s="135"/>
      <c r="H707" s="135"/>
      <c r="I707" s="135"/>
      <c r="J707" s="135"/>
      <c r="K707" s="135"/>
      <c r="L707" s="135"/>
      <c r="M707" s="135"/>
      <c r="N707" s="135"/>
    </row>
    <row r="708" spans="4:14" x14ac:dyDescent="0.3">
      <c r="D708" s="135"/>
      <c r="E708" s="135"/>
      <c r="F708" s="135"/>
      <c r="G708" s="135"/>
      <c r="H708" s="135"/>
      <c r="I708" s="135"/>
      <c r="J708" s="135"/>
      <c r="K708" s="135"/>
      <c r="L708" s="135"/>
      <c r="M708" s="135"/>
      <c r="N708" s="135"/>
    </row>
    <row r="709" spans="4:14" x14ac:dyDescent="0.3">
      <c r="D709" s="135"/>
      <c r="E709" s="135"/>
      <c r="F709" s="135"/>
      <c r="G709" s="135"/>
      <c r="H709" s="135"/>
      <c r="I709" s="135"/>
      <c r="J709" s="135"/>
      <c r="K709" s="135"/>
      <c r="L709" s="135"/>
      <c r="M709" s="135"/>
      <c r="N709" s="135"/>
    </row>
    <row r="710" spans="4:14" x14ac:dyDescent="0.3">
      <c r="D710" s="135"/>
      <c r="E710" s="135"/>
      <c r="F710" s="135"/>
      <c r="G710" s="135"/>
      <c r="H710" s="135"/>
      <c r="I710" s="135"/>
      <c r="J710" s="135"/>
      <c r="K710" s="135"/>
      <c r="L710" s="135"/>
      <c r="M710" s="135"/>
      <c r="N710" s="135"/>
    </row>
    <row r="711" spans="4:14" x14ac:dyDescent="0.3">
      <c r="D711" s="135"/>
      <c r="E711" s="135"/>
      <c r="F711" s="135"/>
      <c r="G711" s="135"/>
      <c r="H711" s="135"/>
      <c r="I711" s="135"/>
      <c r="J711" s="135"/>
      <c r="K711" s="135"/>
      <c r="L711" s="135"/>
      <c r="M711" s="135"/>
      <c r="N711" s="135"/>
    </row>
    <row r="712" spans="4:14" x14ac:dyDescent="0.3">
      <c r="D712" s="135"/>
      <c r="E712" s="135"/>
      <c r="F712" s="135"/>
      <c r="G712" s="135"/>
      <c r="H712" s="135"/>
      <c r="I712" s="135"/>
      <c r="J712" s="135"/>
      <c r="K712" s="135"/>
      <c r="L712" s="135"/>
      <c r="M712" s="135"/>
      <c r="N712" s="135"/>
    </row>
    <row r="713" spans="4:14" x14ac:dyDescent="0.3">
      <c r="D713" s="135"/>
      <c r="E713" s="135"/>
      <c r="F713" s="135"/>
      <c r="G713" s="135"/>
      <c r="H713" s="135"/>
      <c r="I713" s="135"/>
      <c r="J713" s="135"/>
      <c r="K713" s="135"/>
      <c r="L713" s="135"/>
      <c r="M713" s="135"/>
      <c r="N713" s="135"/>
    </row>
    <row r="714" spans="4:14" x14ac:dyDescent="0.3">
      <c r="D714" s="135"/>
      <c r="E714" s="135"/>
      <c r="F714" s="135"/>
      <c r="G714" s="135"/>
      <c r="H714" s="135"/>
      <c r="I714" s="135"/>
      <c r="J714" s="135"/>
      <c r="K714" s="135"/>
      <c r="L714" s="135"/>
      <c r="M714" s="135"/>
      <c r="N714" s="135"/>
    </row>
    <row r="715" spans="4:14" x14ac:dyDescent="0.3">
      <c r="D715" s="135"/>
      <c r="E715" s="135"/>
      <c r="F715" s="135"/>
      <c r="G715" s="135"/>
      <c r="H715" s="135"/>
      <c r="I715" s="135"/>
      <c r="J715" s="135"/>
      <c r="K715" s="135"/>
      <c r="L715" s="135"/>
      <c r="M715" s="135"/>
      <c r="N715" s="135"/>
    </row>
    <row r="716" spans="4:14" x14ac:dyDescent="0.3">
      <c r="D716" s="135"/>
      <c r="E716" s="135"/>
      <c r="F716" s="135"/>
      <c r="G716" s="135"/>
      <c r="H716" s="135"/>
      <c r="I716" s="135"/>
      <c r="J716" s="135"/>
      <c r="K716" s="135"/>
      <c r="L716" s="135"/>
      <c r="M716" s="135"/>
      <c r="N716" s="135"/>
    </row>
    <row r="717" spans="4:14" x14ac:dyDescent="0.3">
      <c r="D717" s="135"/>
      <c r="E717" s="135"/>
      <c r="F717" s="135"/>
      <c r="G717" s="135"/>
      <c r="H717" s="135"/>
      <c r="I717" s="135"/>
      <c r="J717" s="135"/>
      <c r="K717" s="135"/>
      <c r="L717" s="135"/>
      <c r="M717" s="135"/>
      <c r="N717" s="135"/>
    </row>
    <row r="718" spans="4:14" x14ac:dyDescent="0.3">
      <c r="D718" s="135"/>
      <c r="E718" s="135"/>
      <c r="F718" s="135"/>
      <c r="G718" s="135"/>
      <c r="H718" s="135"/>
      <c r="I718" s="135"/>
      <c r="J718" s="135"/>
      <c r="K718" s="135"/>
      <c r="L718" s="135"/>
      <c r="M718" s="135"/>
      <c r="N718" s="135"/>
    </row>
    <row r="719" spans="4:14" x14ac:dyDescent="0.3">
      <c r="D719" s="135"/>
      <c r="E719" s="135"/>
      <c r="F719" s="135"/>
      <c r="G719" s="135"/>
      <c r="H719" s="135"/>
      <c r="I719" s="135"/>
      <c r="J719" s="135"/>
      <c r="K719" s="135"/>
      <c r="L719" s="135"/>
      <c r="M719" s="135"/>
      <c r="N719" s="135"/>
    </row>
    <row r="720" spans="4:14" x14ac:dyDescent="0.3">
      <c r="D720" s="135"/>
      <c r="E720" s="135"/>
      <c r="F720" s="135"/>
      <c r="G720" s="135"/>
      <c r="H720" s="135"/>
      <c r="I720" s="135"/>
      <c r="J720" s="135"/>
      <c r="K720" s="135"/>
      <c r="L720" s="135"/>
      <c r="M720" s="135"/>
      <c r="N720" s="135"/>
    </row>
    <row r="721" spans="4:14" x14ac:dyDescent="0.3">
      <c r="D721" s="135"/>
      <c r="E721" s="135"/>
      <c r="F721" s="135"/>
      <c r="G721" s="135"/>
      <c r="H721" s="135"/>
      <c r="I721" s="135"/>
      <c r="J721" s="135"/>
      <c r="K721" s="135"/>
      <c r="L721" s="135"/>
      <c r="M721" s="135"/>
      <c r="N721" s="135"/>
    </row>
    <row r="722" spans="4:14" x14ac:dyDescent="0.3">
      <c r="D722" s="135"/>
      <c r="E722" s="135"/>
      <c r="F722" s="135"/>
      <c r="G722" s="135"/>
      <c r="H722" s="135"/>
      <c r="I722" s="135"/>
      <c r="J722" s="135"/>
      <c r="K722" s="135"/>
      <c r="L722" s="135"/>
      <c r="M722" s="135"/>
      <c r="N722" s="135"/>
    </row>
    <row r="723" spans="4:14" x14ac:dyDescent="0.3">
      <c r="D723" s="135"/>
      <c r="E723" s="135"/>
      <c r="F723" s="135"/>
      <c r="G723" s="135"/>
      <c r="H723" s="135"/>
      <c r="I723" s="135"/>
      <c r="J723" s="135"/>
      <c r="K723" s="135"/>
      <c r="L723" s="135"/>
      <c r="M723" s="135"/>
      <c r="N723" s="135"/>
    </row>
    <row r="724" spans="4:14" x14ac:dyDescent="0.3">
      <c r="D724" s="135"/>
      <c r="E724" s="135"/>
      <c r="F724" s="135"/>
      <c r="G724" s="135"/>
      <c r="H724" s="135"/>
      <c r="I724" s="135"/>
      <c r="J724" s="135"/>
      <c r="K724" s="135"/>
      <c r="L724" s="135"/>
      <c r="M724" s="135"/>
      <c r="N724" s="135"/>
    </row>
    <row r="725" spans="4:14" x14ac:dyDescent="0.3">
      <c r="D725" s="135"/>
      <c r="E725" s="135"/>
      <c r="F725" s="135"/>
      <c r="G725" s="135"/>
      <c r="H725" s="135"/>
      <c r="I725" s="135"/>
      <c r="J725" s="135"/>
      <c r="K725" s="135"/>
      <c r="L725" s="135"/>
      <c r="M725" s="135"/>
      <c r="N725" s="135"/>
    </row>
    <row r="726" spans="4:14" x14ac:dyDescent="0.3">
      <c r="D726" s="135"/>
      <c r="E726" s="135"/>
      <c r="F726" s="135"/>
      <c r="G726" s="135"/>
      <c r="H726" s="135"/>
      <c r="I726" s="135"/>
      <c r="J726" s="135"/>
      <c r="K726" s="135"/>
      <c r="L726" s="135"/>
      <c r="M726" s="135"/>
      <c r="N726" s="135"/>
    </row>
    <row r="727" spans="4:14" x14ac:dyDescent="0.3">
      <c r="D727" s="135"/>
      <c r="E727" s="135"/>
      <c r="F727" s="135"/>
      <c r="G727" s="135"/>
      <c r="H727" s="135"/>
      <c r="I727" s="135"/>
      <c r="J727" s="135"/>
      <c r="K727" s="135"/>
      <c r="L727" s="135"/>
      <c r="M727" s="135"/>
      <c r="N727" s="135"/>
    </row>
    <row r="728" spans="4:14" x14ac:dyDescent="0.3">
      <c r="D728" s="135"/>
      <c r="E728" s="135"/>
      <c r="F728" s="135"/>
      <c r="G728" s="135"/>
      <c r="H728" s="135"/>
      <c r="I728" s="135"/>
      <c r="J728" s="135"/>
      <c r="K728" s="135"/>
      <c r="L728" s="135"/>
      <c r="M728" s="135"/>
      <c r="N728" s="135"/>
    </row>
    <row r="729" spans="4:14" x14ac:dyDescent="0.3">
      <c r="D729" s="135"/>
      <c r="E729" s="135"/>
      <c r="F729" s="135"/>
      <c r="G729" s="135"/>
      <c r="H729" s="135"/>
      <c r="I729" s="135"/>
      <c r="J729" s="135"/>
      <c r="K729" s="135"/>
      <c r="L729" s="135"/>
      <c r="M729" s="135"/>
      <c r="N729" s="135"/>
    </row>
    <row r="730" spans="4:14" x14ac:dyDescent="0.3">
      <c r="D730" s="135"/>
      <c r="E730" s="135"/>
      <c r="F730" s="135"/>
      <c r="G730" s="135"/>
      <c r="H730" s="135"/>
      <c r="I730" s="135"/>
      <c r="J730" s="135"/>
      <c r="K730" s="135"/>
      <c r="L730" s="135"/>
      <c r="M730" s="135"/>
      <c r="N730" s="135"/>
    </row>
    <row r="731" spans="4:14" x14ac:dyDescent="0.3">
      <c r="D731" s="135"/>
      <c r="E731" s="135"/>
      <c r="F731" s="135"/>
      <c r="G731" s="135"/>
      <c r="H731" s="135"/>
      <c r="I731" s="135"/>
      <c r="J731" s="135"/>
      <c r="K731" s="135"/>
      <c r="L731" s="135"/>
      <c r="M731" s="135"/>
      <c r="N731" s="135"/>
    </row>
    <row r="732" spans="4:14" x14ac:dyDescent="0.3">
      <c r="D732" s="135"/>
      <c r="E732" s="135"/>
      <c r="F732" s="135"/>
      <c r="G732" s="135"/>
      <c r="H732" s="135"/>
      <c r="I732" s="135"/>
      <c r="J732" s="135"/>
      <c r="K732" s="135"/>
      <c r="L732" s="135"/>
      <c r="M732" s="135"/>
      <c r="N732" s="135"/>
    </row>
    <row r="733" spans="4:14" x14ac:dyDescent="0.3">
      <c r="D733" s="135"/>
      <c r="E733" s="135"/>
      <c r="F733" s="135"/>
      <c r="G733" s="135"/>
      <c r="H733" s="135"/>
      <c r="I733" s="135"/>
      <c r="J733" s="135"/>
      <c r="K733" s="135"/>
      <c r="L733" s="135"/>
      <c r="M733" s="135"/>
      <c r="N733" s="135"/>
    </row>
    <row r="734" spans="4:14" x14ac:dyDescent="0.3">
      <c r="D734" s="135"/>
      <c r="E734" s="135"/>
      <c r="F734" s="135"/>
      <c r="G734" s="135"/>
      <c r="H734" s="135"/>
      <c r="I734" s="135"/>
      <c r="J734" s="135"/>
      <c r="K734" s="135"/>
      <c r="L734" s="135"/>
      <c r="M734" s="135"/>
      <c r="N734" s="135"/>
    </row>
    <row r="735" spans="4:14" x14ac:dyDescent="0.3">
      <c r="D735" s="135"/>
      <c r="E735" s="135"/>
      <c r="F735" s="135"/>
      <c r="G735" s="135"/>
      <c r="H735" s="135"/>
      <c r="I735" s="135"/>
      <c r="J735" s="135"/>
      <c r="K735" s="135"/>
      <c r="L735" s="135"/>
      <c r="M735" s="135"/>
      <c r="N735" s="135"/>
    </row>
    <row r="736" spans="4:14" x14ac:dyDescent="0.3">
      <c r="D736" s="135"/>
      <c r="E736" s="135"/>
      <c r="F736" s="135"/>
      <c r="G736" s="135"/>
      <c r="H736" s="135"/>
      <c r="I736" s="135"/>
      <c r="J736" s="135"/>
      <c r="K736" s="135"/>
      <c r="L736" s="135"/>
      <c r="M736" s="135"/>
      <c r="N736" s="135"/>
    </row>
    <row r="737" spans="4:14" x14ac:dyDescent="0.3">
      <c r="D737" s="135"/>
      <c r="E737" s="135"/>
      <c r="F737" s="135"/>
      <c r="G737" s="135"/>
      <c r="H737" s="135"/>
      <c r="I737" s="135"/>
      <c r="J737" s="135"/>
      <c r="K737" s="135"/>
      <c r="L737" s="135"/>
      <c r="M737" s="135"/>
      <c r="N737" s="135"/>
    </row>
    <row r="738" spans="4:14" x14ac:dyDescent="0.3">
      <c r="D738" s="135"/>
      <c r="E738" s="135"/>
      <c r="F738" s="135"/>
      <c r="G738" s="135"/>
      <c r="H738" s="135"/>
      <c r="I738" s="135"/>
      <c r="J738" s="135"/>
      <c r="K738" s="135"/>
      <c r="L738" s="135"/>
      <c r="M738" s="135"/>
      <c r="N738" s="135"/>
    </row>
    <row r="739" spans="4:14" x14ac:dyDescent="0.3">
      <c r="D739" s="135"/>
      <c r="E739" s="135"/>
      <c r="F739" s="135"/>
      <c r="G739" s="135"/>
      <c r="H739" s="135"/>
      <c r="I739" s="135"/>
      <c r="J739" s="135"/>
      <c r="K739" s="135"/>
      <c r="L739" s="135"/>
      <c r="M739" s="135"/>
      <c r="N739" s="135"/>
    </row>
    <row r="740" spans="4:14" x14ac:dyDescent="0.3">
      <c r="D740" s="135"/>
      <c r="E740" s="135"/>
      <c r="F740" s="135"/>
      <c r="G740" s="135"/>
      <c r="H740" s="135"/>
      <c r="I740" s="135"/>
      <c r="J740" s="135"/>
      <c r="K740" s="135"/>
      <c r="L740" s="135"/>
      <c r="M740" s="135"/>
      <c r="N740" s="135"/>
    </row>
    <row r="741" spans="4:14" x14ac:dyDescent="0.3">
      <c r="D741" s="135"/>
      <c r="E741" s="135"/>
      <c r="F741" s="135"/>
      <c r="G741" s="135"/>
      <c r="H741" s="135"/>
      <c r="I741" s="135"/>
      <c r="J741" s="135"/>
      <c r="K741" s="135"/>
      <c r="L741" s="135"/>
      <c r="M741" s="135"/>
      <c r="N741" s="135"/>
    </row>
    <row r="742" spans="4:14" x14ac:dyDescent="0.3">
      <c r="D742" s="135"/>
      <c r="E742" s="135"/>
      <c r="F742" s="135"/>
      <c r="G742" s="135"/>
      <c r="H742" s="135"/>
      <c r="I742" s="135"/>
      <c r="J742" s="135"/>
      <c r="K742" s="135"/>
      <c r="L742" s="135"/>
      <c r="M742" s="135"/>
      <c r="N742" s="135"/>
    </row>
    <row r="743" spans="4:14" x14ac:dyDescent="0.3">
      <c r="D743" s="135"/>
      <c r="E743" s="135"/>
      <c r="F743" s="135"/>
      <c r="G743" s="135"/>
      <c r="H743" s="135"/>
      <c r="I743" s="135"/>
      <c r="J743" s="135"/>
      <c r="K743" s="135"/>
      <c r="L743" s="135"/>
      <c r="M743" s="135"/>
      <c r="N743" s="135"/>
    </row>
    <row r="744" spans="4:14" x14ac:dyDescent="0.3">
      <c r="D744" s="135"/>
      <c r="E744" s="135"/>
      <c r="F744" s="135"/>
      <c r="G744" s="135"/>
      <c r="H744" s="135"/>
      <c r="I744" s="135"/>
      <c r="J744" s="135"/>
      <c r="K744" s="135"/>
      <c r="L744" s="135"/>
      <c r="M744" s="135"/>
      <c r="N744" s="135"/>
    </row>
    <row r="745" spans="4:14" x14ac:dyDescent="0.3">
      <c r="D745" s="135"/>
      <c r="E745" s="135"/>
      <c r="F745" s="135"/>
      <c r="G745" s="135"/>
      <c r="H745" s="135"/>
      <c r="I745" s="135"/>
      <c r="J745" s="135"/>
      <c r="K745" s="135"/>
      <c r="L745" s="135"/>
      <c r="M745" s="135"/>
      <c r="N745" s="135"/>
    </row>
    <row r="746" spans="4:14" x14ac:dyDescent="0.3">
      <c r="D746" s="135"/>
      <c r="E746" s="135"/>
      <c r="F746" s="135"/>
      <c r="G746" s="135"/>
      <c r="H746" s="135"/>
      <c r="I746" s="135"/>
      <c r="J746" s="135"/>
      <c r="K746" s="135"/>
      <c r="L746" s="135"/>
      <c r="M746" s="135"/>
      <c r="N746" s="135"/>
    </row>
    <row r="747" spans="4:14" x14ac:dyDescent="0.3">
      <c r="D747" s="135"/>
      <c r="E747" s="135"/>
      <c r="F747" s="135"/>
      <c r="G747" s="135"/>
      <c r="H747" s="135"/>
      <c r="I747" s="135"/>
      <c r="J747" s="135"/>
      <c r="K747" s="135"/>
      <c r="L747" s="135"/>
      <c r="M747" s="135"/>
      <c r="N747" s="135"/>
    </row>
    <row r="748" spans="4:14" x14ac:dyDescent="0.3">
      <c r="D748" s="135"/>
      <c r="E748" s="135"/>
      <c r="F748" s="135"/>
      <c r="G748" s="135"/>
      <c r="H748" s="135"/>
      <c r="I748" s="135"/>
      <c r="J748" s="135"/>
      <c r="K748" s="135"/>
      <c r="L748" s="135"/>
      <c r="M748" s="135"/>
      <c r="N748" s="135"/>
    </row>
    <row r="749" spans="4:14" x14ac:dyDescent="0.3">
      <c r="D749" s="135"/>
      <c r="E749" s="135"/>
      <c r="F749" s="135"/>
      <c r="G749" s="135"/>
      <c r="H749" s="135"/>
      <c r="I749" s="135"/>
      <c r="J749" s="135"/>
      <c r="K749" s="135"/>
      <c r="L749" s="135"/>
      <c r="M749" s="135"/>
      <c r="N749" s="135"/>
    </row>
    <row r="750" spans="4:14" x14ac:dyDescent="0.3">
      <c r="D750" s="135"/>
      <c r="E750" s="135"/>
      <c r="F750" s="135"/>
      <c r="G750" s="135"/>
      <c r="H750" s="135"/>
      <c r="I750" s="135"/>
      <c r="J750" s="135"/>
      <c r="K750" s="135"/>
      <c r="L750" s="135"/>
      <c r="M750" s="135"/>
      <c r="N750" s="135"/>
    </row>
    <row r="751" spans="4:14" x14ac:dyDescent="0.3">
      <c r="D751" s="135"/>
      <c r="E751" s="135"/>
      <c r="F751" s="135"/>
      <c r="G751" s="135"/>
      <c r="H751" s="135"/>
      <c r="I751" s="135"/>
      <c r="J751" s="135"/>
      <c r="K751" s="135"/>
      <c r="L751" s="135"/>
      <c r="M751" s="135"/>
      <c r="N751" s="135"/>
    </row>
    <row r="752" spans="4:14" x14ac:dyDescent="0.3">
      <c r="D752" s="135"/>
      <c r="E752" s="135"/>
      <c r="F752" s="135"/>
      <c r="G752" s="135"/>
      <c r="H752" s="135"/>
      <c r="I752" s="135"/>
      <c r="J752" s="135"/>
      <c r="K752" s="135"/>
      <c r="L752" s="135"/>
      <c r="M752" s="135"/>
      <c r="N752" s="135"/>
    </row>
    <row r="753" spans="4:14" x14ac:dyDescent="0.3">
      <c r="D753" s="135"/>
      <c r="E753" s="135"/>
      <c r="F753" s="135"/>
      <c r="G753" s="135"/>
      <c r="H753" s="135"/>
      <c r="I753" s="135"/>
      <c r="J753" s="135"/>
      <c r="K753" s="135"/>
      <c r="L753" s="135"/>
      <c r="M753" s="135"/>
      <c r="N753" s="135"/>
    </row>
    <row r="754" spans="4:14" x14ac:dyDescent="0.3">
      <c r="D754" s="135"/>
      <c r="E754" s="135"/>
      <c r="F754" s="135"/>
      <c r="G754" s="135"/>
      <c r="H754" s="135"/>
      <c r="I754" s="135"/>
      <c r="J754" s="135"/>
      <c r="K754" s="135"/>
      <c r="L754" s="135"/>
      <c r="M754" s="135"/>
      <c r="N754" s="135"/>
    </row>
    <row r="755" spans="4:14" x14ac:dyDescent="0.3">
      <c r="D755" s="135"/>
      <c r="E755" s="135"/>
      <c r="F755" s="135"/>
      <c r="G755" s="135"/>
      <c r="H755" s="135"/>
      <c r="I755" s="135"/>
      <c r="J755" s="135"/>
      <c r="K755" s="135"/>
      <c r="L755" s="135"/>
      <c r="M755" s="135"/>
      <c r="N755" s="135"/>
    </row>
    <row r="756" spans="4:14" x14ac:dyDescent="0.3">
      <c r="D756" s="135"/>
      <c r="E756" s="135"/>
      <c r="F756" s="135"/>
      <c r="G756" s="135"/>
      <c r="H756" s="135"/>
      <c r="I756" s="135"/>
      <c r="J756" s="135"/>
      <c r="K756" s="135"/>
      <c r="L756" s="135"/>
      <c r="M756" s="135"/>
      <c r="N756" s="135"/>
    </row>
    <row r="757" spans="4:14" x14ac:dyDescent="0.3">
      <c r="D757" s="135"/>
      <c r="E757" s="135"/>
      <c r="F757" s="135"/>
      <c r="G757" s="135"/>
      <c r="H757" s="135"/>
      <c r="I757" s="135"/>
      <c r="J757" s="135"/>
      <c r="K757" s="135"/>
      <c r="L757" s="135"/>
      <c r="M757" s="135"/>
      <c r="N757" s="135"/>
    </row>
    <row r="758" spans="4:14" x14ac:dyDescent="0.3">
      <c r="D758" s="135"/>
      <c r="E758" s="135"/>
      <c r="F758" s="135"/>
      <c r="G758" s="135"/>
      <c r="H758" s="135"/>
      <c r="I758" s="135"/>
      <c r="J758" s="135"/>
      <c r="K758" s="135"/>
      <c r="L758" s="135"/>
      <c r="M758" s="135"/>
      <c r="N758" s="135"/>
    </row>
    <row r="759" spans="4:14" x14ac:dyDescent="0.3">
      <c r="D759" s="135"/>
      <c r="E759" s="135"/>
      <c r="F759" s="135"/>
      <c r="G759" s="135"/>
      <c r="H759" s="135"/>
      <c r="I759" s="135"/>
      <c r="J759" s="135"/>
      <c r="K759" s="135"/>
      <c r="L759" s="135"/>
      <c r="M759" s="135"/>
      <c r="N759" s="135"/>
    </row>
    <row r="760" spans="4:14" x14ac:dyDescent="0.3">
      <c r="D760" s="135"/>
      <c r="E760" s="135"/>
      <c r="F760" s="135"/>
      <c r="G760" s="135"/>
      <c r="H760" s="135"/>
      <c r="I760" s="135"/>
      <c r="J760" s="135"/>
      <c r="K760" s="135"/>
      <c r="L760" s="135"/>
      <c r="M760" s="135"/>
      <c r="N760" s="135"/>
    </row>
    <row r="761" spans="4:14" x14ac:dyDescent="0.3">
      <c r="D761" s="135"/>
      <c r="E761" s="135"/>
      <c r="F761" s="135"/>
      <c r="G761" s="135"/>
      <c r="H761" s="135"/>
      <c r="I761" s="135"/>
      <c r="J761" s="135"/>
      <c r="K761" s="135"/>
      <c r="L761" s="135"/>
      <c r="M761" s="135"/>
      <c r="N761" s="135"/>
    </row>
    <row r="762" spans="4:14" x14ac:dyDescent="0.3">
      <c r="D762" s="135"/>
      <c r="E762" s="135"/>
      <c r="F762" s="135"/>
      <c r="G762" s="135"/>
      <c r="H762" s="135"/>
      <c r="I762" s="135"/>
      <c r="J762" s="135"/>
      <c r="K762" s="135"/>
      <c r="L762" s="135"/>
      <c r="M762" s="135"/>
      <c r="N762" s="135"/>
    </row>
    <row r="763" spans="4:14" x14ac:dyDescent="0.3">
      <c r="D763" s="135"/>
      <c r="E763" s="135"/>
      <c r="F763" s="135"/>
      <c r="G763" s="135"/>
      <c r="H763" s="135"/>
      <c r="I763" s="135"/>
      <c r="J763" s="135"/>
      <c r="K763" s="135"/>
      <c r="L763" s="135"/>
      <c r="M763" s="135"/>
      <c r="N763" s="135"/>
    </row>
    <row r="764" spans="4:14" x14ac:dyDescent="0.3">
      <c r="D764" s="135"/>
      <c r="E764" s="135"/>
      <c r="F764" s="135"/>
      <c r="G764" s="135"/>
      <c r="H764" s="135"/>
      <c r="I764" s="135"/>
      <c r="J764" s="135"/>
      <c r="K764" s="135"/>
      <c r="L764" s="135"/>
      <c r="M764" s="135"/>
      <c r="N764" s="135"/>
    </row>
    <row r="765" spans="4:14" x14ac:dyDescent="0.3">
      <c r="D765" s="135"/>
      <c r="E765" s="135"/>
      <c r="F765" s="135"/>
      <c r="G765" s="135"/>
      <c r="H765" s="135"/>
      <c r="I765" s="135"/>
      <c r="J765" s="135"/>
      <c r="K765" s="135"/>
      <c r="L765" s="135"/>
      <c r="M765" s="135"/>
      <c r="N765" s="135"/>
    </row>
    <row r="766" spans="4:14" x14ac:dyDescent="0.3">
      <c r="D766" s="135"/>
      <c r="E766" s="135"/>
      <c r="F766" s="135"/>
      <c r="G766" s="135"/>
      <c r="H766" s="135"/>
      <c r="I766" s="135"/>
      <c r="J766" s="135"/>
      <c r="K766" s="135"/>
      <c r="L766" s="135"/>
      <c r="M766" s="135"/>
      <c r="N766" s="135"/>
    </row>
    <row r="767" spans="4:14" x14ac:dyDescent="0.3">
      <c r="D767" s="135"/>
      <c r="E767" s="135"/>
      <c r="F767" s="135"/>
      <c r="G767" s="135"/>
      <c r="H767" s="135"/>
      <c r="I767" s="135"/>
      <c r="J767" s="135"/>
      <c r="K767" s="135"/>
      <c r="L767" s="135"/>
      <c r="M767" s="135"/>
      <c r="N767" s="135"/>
    </row>
    <row r="768" spans="4:14" x14ac:dyDescent="0.3">
      <c r="D768" s="135"/>
      <c r="E768" s="135"/>
      <c r="F768" s="135"/>
      <c r="G768" s="135"/>
      <c r="H768" s="135"/>
      <c r="I768" s="135"/>
      <c r="J768" s="135"/>
      <c r="K768" s="135"/>
      <c r="L768" s="135"/>
      <c r="M768" s="135"/>
      <c r="N768" s="135"/>
    </row>
    <row r="769" spans="4:14" x14ac:dyDescent="0.3">
      <c r="D769" s="135"/>
      <c r="E769" s="135"/>
      <c r="F769" s="135"/>
      <c r="G769" s="135"/>
      <c r="H769" s="135"/>
      <c r="I769" s="135"/>
      <c r="J769" s="135"/>
      <c r="K769" s="135"/>
      <c r="L769" s="135"/>
      <c r="M769" s="135"/>
      <c r="N769" s="135"/>
    </row>
    <row r="770" spans="4:14" x14ac:dyDescent="0.3">
      <c r="D770" s="135"/>
      <c r="E770" s="135"/>
      <c r="F770" s="135"/>
      <c r="G770" s="135"/>
      <c r="H770" s="135"/>
      <c r="I770" s="135"/>
      <c r="J770" s="135"/>
      <c r="K770" s="135"/>
      <c r="L770" s="135"/>
      <c r="M770" s="135"/>
      <c r="N770" s="135"/>
    </row>
    <row r="771" spans="4:14" x14ac:dyDescent="0.3">
      <c r="D771" s="135"/>
      <c r="E771" s="135"/>
      <c r="F771" s="135"/>
      <c r="G771" s="135"/>
      <c r="H771" s="135"/>
      <c r="I771" s="135"/>
      <c r="J771" s="135"/>
      <c r="K771" s="135"/>
      <c r="L771" s="135"/>
      <c r="M771" s="135"/>
      <c r="N771" s="135"/>
    </row>
    <row r="772" spans="4:14" x14ac:dyDescent="0.3">
      <c r="D772" s="135"/>
      <c r="E772" s="135"/>
      <c r="F772" s="135"/>
      <c r="G772" s="135"/>
      <c r="H772" s="135"/>
      <c r="I772" s="135"/>
      <c r="J772" s="135"/>
      <c r="K772" s="135"/>
      <c r="L772" s="135"/>
      <c r="M772" s="135"/>
      <c r="N772" s="135"/>
    </row>
    <row r="773" spans="4:14" x14ac:dyDescent="0.3">
      <c r="D773" s="135"/>
      <c r="E773" s="135"/>
      <c r="F773" s="135"/>
      <c r="G773" s="135"/>
      <c r="H773" s="135"/>
      <c r="I773" s="135"/>
      <c r="J773" s="135"/>
      <c r="K773" s="135"/>
      <c r="L773" s="135"/>
      <c r="M773" s="135"/>
      <c r="N773" s="135"/>
    </row>
    <row r="774" spans="4:14" x14ac:dyDescent="0.3">
      <c r="D774" s="135"/>
      <c r="E774" s="135"/>
      <c r="F774" s="135"/>
      <c r="G774" s="135"/>
      <c r="H774" s="135"/>
      <c r="I774" s="135"/>
      <c r="J774" s="135"/>
      <c r="K774" s="135"/>
      <c r="L774" s="135"/>
      <c r="M774" s="135"/>
      <c r="N774" s="135"/>
    </row>
    <row r="775" spans="4:14" x14ac:dyDescent="0.3">
      <c r="D775" s="135"/>
      <c r="E775" s="135"/>
      <c r="F775" s="135"/>
      <c r="G775" s="135"/>
      <c r="H775" s="135"/>
      <c r="I775" s="135"/>
      <c r="J775" s="135"/>
      <c r="K775" s="135"/>
      <c r="L775" s="135"/>
      <c r="M775" s="135"/>
      <c r="N775" s="135"/>
    </row>
    <row r="776" spans="4:14" x14ac:dyDescent="0.3">
      <c r="D776" s="135"/>
      <c r="E776" s="135"/>
      <c r="F776" s="135"/>
      <c r="G776" s="135"/>
      <c r="H776" s="135"/>
      <c r="I776" s="135"/>
      <c r="J776" s="135"/>
      <c r="K776" s="135"/>
      <c r="L776" s="135"/>
      <c r="M776" s="135"/>
      <c r="N776" s="135"/>
    </row>
    <row r="777" spans="4:14" x14ac:dyDescent="0.3">
      <c r="D777" s="135"/>
      <c r="E777" s="135"/>
      <c r="F777" s="135"/>
      <c r="G777" s="135"/>
      <c r="H777" s="135"/>
      <c r="I777" s="135"/>
      <c r="J777" s="135"/>
      <c r="K777" s="135"/>
      <c r="L777" s="135"/>
      <c r="M777" s="135"/>
      <c r="N777" s="135"/>
    </row>
    <row r="778" spans="4:14" x14ac:dyDescent="0.3">
      <c r="D778" s="135"/>
      <c r="E778" s="135"/>
      <c r="F778" s="135"/>
      <c r="G778" s="135"/>
      <c r="H778" s="135"/>
      <c r="I778" s="135"/>
      <c r="J778" s="135"/>
      <c r="K778" s="135"/>
      <c r="L778" s="135"/>
      <c r="M778" s="135"/>
      <c r="N778" s="135"/>
    </row>
    <row r="779" spans="4:14" x14ac:dyDescent="0.3">
      <c r="D779" s="135"/>
      <c r="E779" s="135"/>
      <c r="F779" s="135"/>
      <c r="G779" s="135"/>
      <c r="H779" s="135"/>
      <c r="I779" s="135"/>
      <c r="J779" s="135"/>
      <c r="K779" s="135"/>
      <c r="L779" s="135"/>
      <c r="M779" s="135"/>
      <c r="N779" s="135"/>
    </row>
    <row r="780" spans="4:14" x14ac:dyDescent="0.3">
      <c r="D780" s="135"/>
      <c r="E780" s="135"/>
      <c r="F780" s="135"/>
      <c r="G780" s="135"/>
      <c r="H780" s="135"/>
      <c r="I780" s="135"/>
      <c r="J780" s="135"/>
      <c r="K780" s="135"/>
      <c r="L780" s="135"/>
      <c r="M780" s="135"/>
      <c r="N780" s="135"/>
    </row>
    <row r="781" spans="4:14" x14ac:dyDescent="0.3">
      <c r="D781" s="135"/>
      <c r="E781" s="135"/>
      <c r="F781" s="135"/>
      <c r="G781" s="135"/>
      <c r="H781" s="135"/>
      <c r="I781" s="135"/>
      <c r="J781" s="135"/>
      <c r="K781" s="135"/>
      <c r="L781" s="135"/>
      <c r="M781" s="135"/>
      <c r="N781" s="135"/>
    </row>
    <row r="782" spans="4:14" x14ac:dyDescent="0.3">
      <c r="D782" s="135"/>
      <c r="E782" s="135"/>
      <c r="F782" s="135"/>
      <c r="G782" s="135"/>
      <c r="H782" s="135"/>
      <c r="I782" s="135"/>
      <c r="J782" s="135"/>
      <c r="K782" s="135"/>
      <c r="L782" s="135"/>
      <c r="M782" s="135"/>
      <c r="N782" s="135"/>
    </row>
    <row r="783" spans="4:14" x14ac:dyDescent="0.3">
      <c r="D783" s="135"/>
      <c r="E783" s="135"/>
      <c r="F783" s="135"/>
      <c r="G783" s="135"/>
      <c r="H783" s="135"/>
      <c r="I783" s="135"/>
      <c r="J783" s="135"/>
      <c r="K783" s="135"/>
      <c r="L783" s="135"/>
      <c r="M783" s="135"/>
      <c r="N783" s="135"/>
    </row>
    <row r="784" spans="4:14" x14ac:dyDescent="0.3">
      <c r="D784" s="135"/>
      <c r="E784" s="135"/>
      <c r="F784" s="135"/>
      <c r="G784" s="135"/>
      <c r="H784" s="135"/>
      <c r="I784" s="135"/>
      <c r="J784" s="135"/>
      <c r="K784" s="135"/>
      <c r="L784" s="135"/>
      <c r="M784" s="135"/>
      <c r="N784" s="135"/>
    </row>
    <row r="785" spans="4:14" x14ac:dyDescent="0.3">
      <c r="D785" s="135"/>
      <c r="E785" s="135"/>
      <c r="F785" s="135"/>
      <c r="G785" s="135"/>
      <c r="H785" s="135"/>
      <c r="I785" s="135"/>
      <c r="J785" s="135"/>
      <c r="K785" s="135"/>
      <c r="L785" s="135"/>
      <c r="M785" s="135"/>
      <c r="N785" s="135"/>
    </row>
    <row r="786" spans="4:14" x14ac:dyDescent="0.3">
      <c r="D786" s="135"/>
      <c r="E786" s="135"/>
      <c r="F786" s="135"/>
      <c r="G786" s="135"/>
      <c r="H786" s="135"/>
      <c r="I786" s="135"/>
      <c r="J786" s="135"/>
      <c r="K786" s="135"/>
      <c r="L786" s="135"/>
      <c r="M786" s="135"/>
      <c r="N786" s="135"/>
    </row>
    <row r="787" spans="4:14" x14ac:dyDescent="0.3">
      <c r="D787" s="135"/>
      <c r="E787" s="135"/>
      <c r="F787" s="135"/>
      <c r="G787" s="135"/>
      <c r="H787" s="135"/>
      <c r="I787" s="135"/>
      <c r="J787" s="135"/>
      <c r="K787" s="135"/>
      <c r="L787" s="135"/>
      <c r="M787" s="135"/>
      <c r="N787" s="135"/>
    </row>
    <row r="788" spans="4:14" x14ac:dyDescent="0.3">
      <c r="D788" s="135"/>
      <c r="E788" s="135"/>
      <c r="F788" s="135"/>
      <c r="G788" s="135"/>
      <c r="H788" s="135"/>
      <c r="I788" s="135"/>
      <c r="J788" s="135"/>
      <c r="K788" s="135"/>
      <c r="L788" s="135"/>
      <c r="M788" s="135"/>
      <c r="N788" s="135"/>
    </row>
    <row r="789" spans="4:14" x14ac:dyDescent="0.3">
      <c r="D789" s="135"/>
      <c r="E789" s="135"/>
      <c r="F789" s="135"/>
      <c r="G789" s="135"/>
      <c r="H789" s="135"/>
      <c r="I789" s="135"/>
      <c r="J789" s="135"/>
      <c r="K789" s="135"/>
      <c r="L789" s="135"/>
      <c r="M789" s="135"/>
      <c r="N789" s="135"/>
    </row>
    <row r="790" spans="4:14" x14ac:dyDescent="0.3">
      <c r="D790" s="135"/>
      <c r="E790" s="135"/>
      <c r="F790" s="135"/>
      <c r="G790" s="135"/>
      <c r="H790" s="135"/>
      <c r="I790" s="135"/>
      <c r="J790" s="135"/>
      <c r="K790" s="135"/>
      <c r="L790" s="135"/>
      <c r="M790" s="135"/>
      <c r="N790" s="135"/>
    </row>
    <row r="791" spans="4:14" x14ac:dyDescent="0.3">
      <c r="D791" s="135"/>
      <c r="E791" s="135"/>
      <c r="F791" s="135"/>
      <c r="G791" s="135"/>
      <c r="H791" s="135"/>
      <c r="I791" s="135"/>
      <c r="J791" s="135"/>
      <c r="K791" s="135"/>
      <c r="L791" s="135"/>
      <c r="M791" s="135"/>
      <c r="N791" s="135"/>
    </row>
    <row r="792" spans="4:14" x14ac:dyDescent="0.3">
      <c r="D792" s="135"/>
      <c r="E792" s="135"/>
      <c r="F792" s="135"/>
      <c r="G792" s="135"/>
      <c r="H792" s="135"/>
      <c r="I792" s="135"/>
      <c r="J792" s="135"/>
      <c r="K792" s="135"/>
      <c r="L792" s="135"/>
      <c r="M792" s="135"/>
      <c r="N792" s="135"/>
    </row>
    <row r="793" spans="4:14" x14ac:dyDescent="0.3">
      <c r="D793" s="135"/>
      <c r="E793" s="135"/>
      <c r="F793" s="135"/>
      <c r="G793" s="135"/>
      <c r="H793" s="135"/>
      <c r="I793" s="135"/>
      <c r="J793" s="135"/>
      <c r="K793" s="135"/>
      <c r="L793" s="135"/>
      <c r="M793" s="135"/>
      <c r="N793" s="135"/>
    </row>
    <row r="794" spans="4:14" x14ac:dyDescent="0.3">
      <c r="D794" s="135"/>
      <c r="E794" s="135"/>
      <c r="F794" s="135"/>
      <c r="G794" s="135"/>
      <c r="H794" s="135"/>
      <c r="I794" s="135"/>
      <c r="J794" s="135"/>
      <c r="K794" s="135"/>
      <c r="L794" s="135"/>
      <c r="M794" s="135"/>
      <c r="N794" s="135"/>
    </row>
    <row r="795" spans="4:14" x14ac:dyDescent="0.3">
      <c r="D795" s="135"/>
      <c r="E795" s="135"/>
      <c r="F795" s="135"/>
      <c r="G795" s="135"/>
      <c r="H795" s="135"/>
      <c r="I795" s="135"/>
      <c r="J795" s="135"/>
      <c r="K795" s="135"/>
      <c r="L795" s="135"/>
      <c r="M795" s="135"/>
      <c r="N795" s="135"/>
    </row>
    <row r="796" spans="4:14" x14ac:dyDescent="0.3">
      <c r="D796" s="135"/>
      <c r="E796" s="135"/>
      <c r="F796" s="135"/>
      <c r="G796" s="135"/>
      <c r="H796" s="135"/>
      <c r="I796" s="135"/>
      <c r="J796" s="135"/>
      <c r="K796" s="135"/>
      <c r="L796" s="135"/>
      <c r="M796" s="135"/>
      <c r="N796" s="135"/>
    </row>
    <row r="797" spans="4:14" x14ac:dyDescent="0.3">
      <c r="D797" s="135"/>
      <c r="E797" s="135"/>
      <c r="F797" s="135"/>
      <c r="G797" s="135"/>
      <c r="H797" s="135"/>
      <c r="I797" s="135"/>
      <c r="J797" s="135"/>
      <c r="K797" s="135"/>
      <c r="L797" s="135"/>
      <c r="M797" s="135"/>
      <c r="N797" s="135"/>
    </row>
    <row r="798" spans="4:14" x14ac:dyDescent="0.3">
      <c r="D798" s="135"/>
      <c r="E798" s="135"/>
      <c r="F798" s="135"/>
      <c r="G798" s="135"/>
      <c r="H798" s="135"/>
      <c r="I798" s="135"/>
      <c r="J798" s="135"/>
      <c r="K798" s="135"/>
      <c r="L798" s="135"/>
      <c r="M798" s="135"/>
      <c r="N798" s="135"/>
    </row>
    <row r="799" spans="4:14" x14ac:dyDescent="0.3">
      <c r="D799" s="135"/>
      <c r="E799" s="135"/>
      <c r="F799" s="135"/>
      <c r="G799" s="135"/>
      <c r="H799" s="135"/>
      <c r="I799" s="135"/>
      <c r="J799" s="135"/>
      <c r="K799" s="135"/>
      <c r="L799" s="135"/>
      <c r="M799" s="135"/>
      <c r="N799" s="135"/>
    </row>
    <row r="800" spans="4:14" x14ac:dyDescent="0.3">
      <c r="D800" s="135"/>
      <c r="E800" s="135"/>
      <c r="F800" s="135"/>
      <c r="G800" s="135"/>
      <c r="H800" s="135"/>
      <c r="I800" s="135"/>
      <c r="J800" s="135"/>
      <c r="K800" s="135"/>
      <c r="L800" s="135"/>
      <c r="M800" s="135"/>
      <c r="N800" s="135"/>
    </row>
    <row r="801" spans="4:14" x14ac:dyDescent="0.3">
      <c r="D801" s="135"/>
      <c r="E801" s="135"/>
      <c r="F801" s="135"/>
      <c r="G801" s="135"/>
      <c r="H801" s="135"/>
      <c r="I801" s="135"/>
      <c r="J801" s="135"/>
      <c r="K801" s="135"/>
      <c r="L801" s="135"/>
      <c r="M801" s="135"/>
      <c r="N801" s="135"/>
    </row>
    <row r="802" spans="4:14" x14ac:dyDescent="0.3">
      <c r="D802" s="135"/>
      <c r="E802" s="135"/>
      <c r="F802" s="135"/>
      <c r="G802" s="135"/>
      <c r="H802" s="135"/>
      <c r="I802" s="135"/>
      <c r="J802" s="135"/>
      <c r="K802" s="135"/>
      <c r="L802" s="135"/>
      <c r="M802" s="135"/>
      <c r="N802" s="135"/>
    </row>
    <row r="803" spans="4:14" x14ac:dyDescent="0.3">
      <c r="D803" s="135"/>
      <c r="E803" s="135"/>
      <c r="F803" s="135"/>
      <c r="G803" s="135"/>
      <c r="H803" s="135"/>
      <c r="I803" s="135"/>
      <c r="J803" s="135"/>
      <c r="K803" s="135"/>
      <c r="L803" s="135"/>
      <c r="M803" s="135"/>
      <c r="N803" s="135"/>
    </row>
    <row r="804" spans="4:14" x14ac:dyDescent="0.3">
      <c r="D804" s="135"/>
      <c r="E804" s="135"/>
      <c r="F804" s="135"/>
      <c r="G804" s="135"/>
      <c r="H804" s="135"/>
      <c r="I804" s="135"/>
      <c r="J804" s="135"/>
      <c r="K804" s="135"/>
      <c r="L804" s="135"/>
      <c r="M804" s="135"/>
      <c r="N804" s="135"/>
    </row>
    <row r="805" spans="4:14" x14ac:dyDescent="0.3">
      <c r="D805" s="135"/>
      <c r="E805" s="135"/>
      <c r="F805" s="135"/>
      <c r="G805" s="135"/>
      <c r="H805" s="135"/>
      <c r="I805" s="135"/>
      <c r="J805" s="135"/>
      <c r="K805" s="135"/>
      <c r="L805" s="135"/>
      <c r="M805" s="135"/>
      <c r="N805" s="135"/>
    </row>
    <row r="806" spans="4:14" x14ac:dyDescent="0.3">
      <c r="D806" s="135"/>
      <c r="E806" s="135"/>
      <c r="F806" s="135"/>
      <c r="G806" s="135"/>
      <c r="H806" s="135"/>
      <c r="I806" s="135"/>
      <c r="J806" s="135"/>
      <c r="K806" s="135"/>
      <c r="L806" s="135"/>
      <c r="M806" s="135"/>
      <c r="N806" s="135"/>
    </row>
    <row r="807" spans="4:14" x14ac:dyDescent="0.3">
      <c r="D807" s="135"/>
      <c r="E807" s="135"/>
      <c r="F807" s="135"/>
      <c r="G807" s="135"/>
      <c r="H807" s="135"/>
      <c r="I807" s="135"/>
      <c r="J807" s="135"/>
      <c r="K807" s="135"/>
      <c r="L807" s="135"/>
      <c r="M807" s="135"/>
      <c r="N807" s="135"/>
    </row>
    <row r="808" spans="4:14" x14ac:dyDescent="0.3">
      <c r="D808" s="135"/>
      <c r="E808" s="135"/>
      <c r="F808" s="135"/>
      <c r="G808" s="135"/>
      <c r="H808" s="135"/>
      <c r="I808" s="135"/>
      <c r="J808" s="135"/>
      <c r="K808" s="135"/>
      <c r="L808" s="135"/>
      <c r="M808" s="135"/>
      <c r="N808" s="135"/>
    </row>
    <row r="809" spans="4:14" x14ac:dyDescent="0.3">
      <c r="D809" s="135"/>
      <c r="E809" s="135"/>
      <c r="F809" s="135"/>
      <c r="G809" s="135"/>
      <c r="H809" s="135"/>
      <c r="I809" s="135"/>
      <c r="J809" s="135"/>
      <c r="K809" s="135"/>
      <c r="L809" s="135"/>
      <c r="M809" s="135"/>
      <c r="N809" s="135"/>
    </row>
    <row r="810" spans="4:14" x14ac:dyDescent="0.3">
      <c r="D810" s="135"/>
      <c r="E810" s="135"/>
      <c r="F810" s="135"/>
      <c r="G810" s="135"/>
      <c r="H810" s="135"/>
      <c r="I810" s="135"/>
      <c r="J810" s="135"/>
      <c r="K810" s="135"/>
      <c r="L810" s="135"/>
      <c r="M810" s="135"/>
      <c r="N810" s="135"/>
    </row>
    <row r="811" spans="4:14" x14ac:dyDescent="0.3">
      <c r="D811" s="135"/>
      <c r="E811" s="135"/>
      <c r="F811" s="135"/>
      <c r="G811" s="135"/>
      <c r="H811" s="135"/>
      <c r="I811" s="135"/>
      <c r="J811" s="135"/>
      <c r="K811" s="135"/>
      <c r="L811" s="135"/>
      <c r="M811" s="135"/>
      <c r="N811" s="135"/>
    </row>
    <row r="812" spans="4:14" x14ac:dyDescent="0.3">
      <c r="D812" s="135"/>
      <c r="E812" s="135"/>
      <c r="F812" s="135"/>
      <c r="G812" s="135"/>
      <c r="H812" s="135"/>
      <c r="I812" s="135"/>
      <c r="J812" s="135"/>
      <c r="K812" s="135"/>
      <c r="L812" s="135"/>
      <c r="M812" s="135"/>
      <c r="N812" s="135"/>
    </row>
    <row r="813" spans="4:14" x14ac:dyDescent="0.3">
      <c r="D813" s="135"/>
      <c r="E813" s="135"/>
      <c r="F813" s="135"/>
      <c r="G813" s="135"/>
      <c r="H813" s="135"/>
      <c r="I813" s="135"/>
      <c r="J813" s="135"/>
      <c r="K813" s="135"/>
      <c r="L813" s="135"/>
      <c r="M813" s="135"/>
      <c r="N813" s="135"/>
    </row>
    <row r="814" spans="4:14" x14ac:dyDescent="0.3">
      <c r="D814" s="135"/>
      <c r="E814" s="135"/>
      <c r="F814" s="135"/>
      <c r="G814" s="135"/>
      <c r="H814" s="135"/>
      <c r="I814" s="135"/>
      <c r="J814" s="135"/>
      <c r="K814" s="135"/>
      <c r="L814" s="135"/>
      <c r="M814" s="135"/>
      <c r="N814" s="135"/>
    </row>
    <row r="815" spans="4:14" x14ac:dyDescent="0.3">
      <c r="D815" s="135"/>
      <c r="E815" s="135"/>
      <c r="F815" s="135"/>
      <c r="G815" s="135"/>
      <c r="H815" s="135"/>
      <c r="I815" s="135"/>
      <c r="J815" s="135"/>
      <c r="K815" s="135"/>
      <c r="L815" s="135"/>
      <c r="M815" s="135"/>
      <c r="N815" s="135"/>
    </row>
    <row r="816" spans="4:14" x14ac:dyDescent="0.3">
      <c r="D816" s="135"/>
      <c r="E816" s="135"/>
      <c r="F816" s="135"/>
      <c r="G816" s="135"/>
      <c r="H816" s="135"/>
      <c r="I816" s="135"/>
      <c r="J816" s="135"/>
      <c r="K816" s="135"/>
      <c r="L816" s="135"/>
      <c r="M816" s="135"/>
      <c r="N816" s="135"/>
    </row>
    <row r="817" spans="4:14" x14ac:dyDescent="0.3">
      <c r="D817" s="135"/>
      <c r="E817" s="135"/>
      <c r="F817" s="135"/>
      <c r="G817" s="135"/>
      <c r="H817" s="135"/>
      <c r="I817" s="135"/>
      <c r="J817" s="135"/>
      <c r="K817" s="135"/>
      <c r="L817" s="135"/>
      <c r="M817" s="135"/>
      <c r="N817" s="135"/>
    </row>
    <row r="818" spans="4:14" x14ac:dyDescent="0.3">
      <c r="D818" s="135"/>
      <c r="E818" s="135"/>
      <c r="F818" s="135"/>
      <c r="G818" s="135"/>
      <c r="H818" s="135"/>
      <c r="I818" s="135"/>
      <c r="J818" s="135"/>
      <c r="K818" s="135"/>
      <c r="L818" s="135"/>
      <c r="M818" s="135"/>
      <c r="N818" s="135"/>
    </row>
    <row r="819" spans="4:14" x14ac:dyDescent="0.3">
      <c r="D819" s="135"/>
      <c r="E819" s="135"/>
      <c r="F819" s="135"/>
      <c r="G819" s="135"/>
      <c r="H819" s="135"/>
      <c r="I819" s="135"/>
      <c r="J819" s="135"/>
      <c r="K819" s="135"/>
      <c r="L819" s="135"/>
      <c r="M819" s="135"/>
      <c r="N819" s="135"/>
    </row>
    <row r="820" spans="4:14" x14ac:dyDescent="0.3">
      <c r="D820" s="135"/>
      <c r="E820" s="135"/>
      <c r="F820" s="135"/>
      <c r="G820" s="135"/>
      <c r="H820" s="135"/>
      <c r="I820" s="135"/>
      <c r="J820" s="135"/>
      <c r="K820" s="135"/>
      <c r="L820" s="135"/>
      <c r="M820" s="135"/>
      <c r="N820" s="135"/>
    </row>
    <row r="821" spans="4:14" x14ac:dyDescent="0.3">
      <c r="D821" s="135"/>
      <c r="E821" s="135"/>
      <c r="F821" s="135"/>
      <c r="G821" s="135"/>
      <c r="H821" s="135"/>
      <c r="I821" s="135"/>
      <c r="J821" s="135"/>
      <c r="K821" s="135"/>
      <c r="L821" s="135"/>
      <c r="M821" s="135"/>
      <c r="N821" s="135"/>
    </row>
    <row r="822" spans="4:14" x14ac:dyDescent="0.3">
      <c r="D822" s="135"/>
      <c r="E822" s="135"/>
      <c r="F822" s="135"/>
      <c r="G822" s="135"/>
      <c r="H822" s="135"/>
      <c r="I822" s="135"/>
      <c r="J822" s="135"/>
      <c r="K822" s="135"/>
      <c r="L822" s="135"/>
      <c r="M822" s="135"/>
      <c r="N822" s="135"/>
    </row>
    <row r="823" spans="4:14" x14ac:dyDescent="0.3">
      <c r="D823" s="135"/>
      <c r="E823" s="135"/>
      <c r="F823" s="135"/>
      <c r="G823" s="135"/>
      <c r="H823" s="135"/>
      <c r="I823" s="135"/>
      <c r="J823" s="135"/>
      <c r="K823" s="135"/>
      <c r="L823" s="135"/>
      <c r="M823" s="135"/>
      <c r="N823" s="135"/>
    </row>
    <row r="824" spans="4:14" x14ac:dyDescent="0.3">
      <c r="D824" s="135"/>
      <c r="E824" s="135"/>
      <c r="F824" s="135"/>
      <c r="G824" s="135"/>
      <c r="H824" s="135"/>
      <c r="I824" s="135"/>
      <c r="J824" s="135"/>
      <c r="K824" s="135"/>
      <c r="L824" s="135"/>
      <c r="M824" s="135"/>
      <c r="N824" s="135"/>
    </row>
    <row r="825" spans="4:14" x14ac:dyDescent="0.3">
      <c r="D825" s="135"/>
      <c r="E825" s="135"/>
      <c r="F825" s="135"/>
      <c r="G825" s="135"/>
      <c r="H825" s="135"/>
      <c r="I825" s="135"/>
      <c r="J825" s="135"/>
      <c r="K825" s="135"/>
      <c r="L825" s="135"/>
      <c r="M825" s="135"/>
      <c r="N825" s="135"/>
    </row>
    <row r="826" spans="4:14" x14ac:dyDescent="0.3">
      <c r="D826" s="135"/>
      <c r="E826" s="135"/>
      <c r="F826" s="135"/>
      <c r="G826" s="135"/>
      <c r="H826" s="135"/>
      <c r="I826" s="135"/>
      <c r="J826" s="135"/>
      <c r="K826" s="135"/>
      <c r="L826" s="135"/>
      <c r="M826" s="135"/>
      <c r="N826" s="135"/>
    </row>
    <row r="827" spans="4:14" x14ac:dyDescent="0.3">
      <c r="D827" s="135"/>
      <c r="E827" s="135"/>
      <c r="F827" s="135"/>
      <c r="G827" s="135"/>
      <c r="H827" s="135"/>
      <c r="I827" s="135"/>
      <c r="J827" s="135"/>
      <c r="K827" s="135"/>
      <c r="L827" s="135"/>
      <c r="M827" s="135"/>
      <c r="N827" s="135"/>
    </row>
    <row r="828" spans="4:14" x14ac:dyDescent="0.3">
      <c r="D828" s="135"/>
      <c r="E828" s="135"/>
      <c r="F828" s="135"/>
      <c r="G828" s="135"/>
      <c r="H828" s="135"/>
      <c r="I828" s="135"/>
      <c r="J828" s="135"/>
      <c r="K828" s="135"/>
      <c r="L828" s="135"/>
      <c r="M828" s="135"/>
      <c r="N828" s="135"/>
    </row>
    <row r="829" spans="4:14" x14ac:dyDescent="0.3">
      <c r="D829" s="135"/>
      <c r="E829" s="135"/>
      <c r="F829" s="135"/>
      <c r="G829" s="135"/>
      <c r="H829" s="135"/>
      <c r="I829" s="135"/>
      <c r="J829" s="135"/>
      <c r="K829" s="135"/>
      <c r="L829" s="135"/>
      <c r="M829" s="135"/>
      <c r="N829" s="135"/>
    </row>
    <row r="830" spans="4:14" x14ac:dyDescent="0.3">
      <c r="D830" s="135"/>
      <c r="E830" s="135"/>
      <c r="F830" s="135"/>
      <c r="G830" s="135"/>
      <c r="H830" s="135"/>
      <c r="I830" s="135"/>
      <c r="J830" s="135"/>
      <c r="K830" s="135"/>
      <c r="L830" s="135"/>
      <c r="M830" s="135"/>
      <c r="N830" s="135"/>
    </row>
    <row r="831" spans="4:14" x14ac:dyDescent="0.3">
      <c r="D831" s="135"/>
      <c r="E831" s="135"/>
      <c r="F831" s="135"/>
      <c r="G831" s="135"/>
      <c r="H831" s="135"/>
      <c r="I831" s="135"/>
      <c r="J831" s="135"/>
      <c r="K831" s="135"/>
      <c r="L831" s="135"/>
      <c r="M831" s="135"/>
      <c r="N831" s="135"/>
    </row>
    <row r="832" spans="4:14" x14ac:dyDescent="0.3">
      <c r="D832" s="135"/>
      <c r="E832" s="135"/>
      <c r="F832" s="135"/>
      <c r="G832" s="135"/>
      <c r="H832" s="135"/>
      <c r="I832" s="135"/>
      <c r="J832" s="135"/>
      <c r="K832" s="135"/>
      <c r="L832" s="135"/>
      <c r="M832" s="135"/>
      <c r="N832" s="135"/>
    </row>
    <row r="833" spans="4:14" x14ac:dyDescent="0.3">
      <c r="D833" s="135"/>
      <c r="E833" s="135"/>
      <c r="F833" s="135"/>
      <c r="G833" s="135"/>
      <c r="H833" s="135"/>
      <c r="I833" s="135"/>
      <c r="J833" s="135"/>
      <c r="K833" s="135"/>
      <c r="L833" s="135"/>
      <c r="M833" s="135"/>
      <c r="N833" s="135"/>
    </row>
    <row r="834" spans="4:14" x14ac:dyDescent="0.3">
      <c r="D834" s="135"/>
      <c r="E834" s="135"/>
      <c r="F834" s="135"/>
      <c r="G834" s="135"/>
      <c r="H834" s="135"/>
      <c r="I834" s="135"/>
      <c r="J834" s="135"/>
      <c r="K834" s="135"/>
      <c r="L834" s="135"/>
      <c r="M834" s="135"/>
      <c r="N834" s="135"/>
    </row>
    <row r="835" spans="4:14" x14ac:dyDescent="0.3">
      <c r="D835" s="135"/>
      <c r="E835" s="135"/>
      <c r="F835" s="135"/>
      <c r="G835" s="135"/>
      <c r="H835" s="135"/>
      <c r="I835" s="135"/>
      <c r="J835" s="135"/>
      <c r="K835" s="135"/>
      <c r="L835" s="135"/>
      <c r="M835" s="135"/>
      <c r="N835" s="135"/>
    </row>
    <row r="836" spans="4:14" x14ac:dyDescent="0.3">
      <c r="D836" s="135"/>
      <c r="E836" s="135"/>
      <c r="F836" s="135"/>
      <c r="G836" s="135"/>
      <c r="H836" s="135"/>
      <c r="I836" s="135"/>
      <c r="J836" s="135"/>
      <c r="K836" s="135"/>
      <c r="L836" s="135"/>
      <c r="M836" s="135"/>
      <c r="N836" s="135"/>
    </row>
    <row r="837" spans="4:14" x14ac:dyDescent="0.3">
      <c r="D837" s="135"/>
      <c r="E837" s="135"/>
      <c r="F837" s="135"/>
      <c r="G837" s="135"/>
      <c r="H837" s="135"/>
      <c r="I837" s="135"/>
      <c r="J837" s="135"/>
      <c r="K837" s="135"/>
      <c r="L837" s="135"/>
      <c r="M837" s="135"/>
      <c r="N837" s="135"/>
    </row>
    <row r="838" spans="4:14" x14ac:dyDescent="0.3">
      <c r="D838" s="135"/>
      <c r="E838" s="135"/>
      <c r="F838" s="135"/>
      <c r="G838" s="135"/>
      <c r="H838" s="135"/>
      <c r="I838" s="135"/>
      <c r="J838" s="135"/>
      <c r="K838" s="135"/>
      <c r="L838" s="135"/>
      <c r="M838" s="135"/>
      <c r="N838" s="135"/>
    </row>
    <row r="839" spans="4:14" x14ac:dyDescent="0.3">
      <c r="D839" s="135"/>
      <c r="E839" s="135"/>
      <c r="F839" s="135"/>
      <c r="G839" s="135"/>
      <c r="H839" s="135"/>
      <c r="I839" s="135"/>
      <c r="J839" s="135"/>
      <c r="K839" s="135"/>
      <c r="L839" s="135"/>
      <c r="M839" s="135"/>
      <c r="N839" s="135"/>
    </row>
    <row r="840" spans="4:14" x14ac:dyDescent="0.3">
      <c r="D840" s="135"/>
      <c r="E840" s="135"/>
      <c r="F840" s="135"/>
      <c r="G840" s="135"/>
      <c r="H840" s="135"/>
      <c r="I840" s="135"/>
      <c r="J840" s="135"/>
      <c r="K840" s="135"/>
      <c r="L840" s="135"/>
      <c r="M840" s="135"/>
      <c r="N840" s="135"/>
    </row>
    <row r="841" spans="4:14" x14ac:dyDescent="0.3">
      <c r="D841" s="135"/>
      <c r="E841" s="135"/>
      <c r="F841" s="135"/>
      <c r="G841" s="135"/>
      <c r="H841" s="135"/>
      <c r="I841" s="135"/>
      <c r="J841" s="135"/>
      <c r="K841" s="135"/>
      <c r="L841" s="135"/>
      <c r="M841" s="135"/>
      <c r="N841" s="135"/>
    </row>
    <row r="842" spans="4:14" x14ac:dyDescent="0.3">
      <c r="D842" s="135"/>
      <c r="E842" s="135"/>
      <c r="F842" s="135"/>
      <c r="G842" s="135"/>
      <c r="H842" s="135"/>
      <c r="I842" s="135"/>
      <c r="J842" s="135"/>
      <c r="K842" s="135"/>
      <c r="L842" s="135"/>
      <c r="M842" s="135"/>
      <c r="N842" s="135"/>
    </row>
    <row r="843" spans="4:14" x14ac:dyDescent="0.3">
      <c r="D843" s="135"/>
      <c r="E843" s="135"/>
      <c r="F843" s="135"/>
      <c r="G843" s="135"/>
      <c r="H843" s="135"/>
      <c r="I843" s="135"/>
      <c r="J843" s="135"/>
      <c r="K843" s="135"/>
      <c r="L843" s="135"/>
      <c r="M843" s="135"/>
      <c r="N843" s="135"/>
    </row>
    <row r="844" spans="4:14" x14ac:dyDescent="0.3">
      <c r="D844" s="135"/>
      <c r="E844" s="135"/>
      <c r="F844" s="135"/>
      <c r="G844" s="135"/>
      <c r="H844" s="135"/>
      <c r="I844" s="135"/>
      <c r="J844" s="135"/>
      <c r="K844" s="135"/>
      <c r="L844" s="135"/>
      <c r="M844" s="135"/>
      <c r="N844" s="135"/>
    </row>
    <row r="845" spans="4:14" x14ac:dyDescent="0.3">
      <c r="D845" s="135"/>
      <c r="E845" s="135"/>
      <c r="F845" s="135"/>
      <c r="G845" s="135"/>
      <c r="H845" s="135"/>
      <c r="I845" s="135"/>
      <c r="J845" s="135"/>
      <c r="K845" s="135"/>
      <c r="L845" s="135"/>
      <c r="M845" s="135"/>
      <c r="N845" s="135"/>
    </row>
    <row r="846" spans="4:14" x14ac:dyDescent="0.3">
      <c r="D846" s="135"/>
      <c r="E846" s="135"/>
      <c r="F846" s="135"/>
      <c r="G846" s="135"/>
      <c r="H846" s="135"/>
      <c r="I846" s="135"/>
      <c r="J846" s="135"/>
      <c r="K846" s="135"/>
      <c r="L846" s="135"/>
      <c r="M846" s="135"/>
      <c r="N846" s="135"/>
    </row>
    <row r="847" spans="4:14" x14ac:dyDescent="0.3">
      <c r="D847" s="135"/>
      <c r="E847" s="135"/>
      <c r="F847" s="135"/>
      <c r="G847" s="135"/>
      <c r="H847" s="135"/>
      <c r="I847" s="135"/>
      <c r="J847" s="135"/>
      <c r="K847" s="135"/>
      <c r="L847" s="135"/>
      <c r="M847" s="135"/>
      <c r="N847" s="135"/>
    </row>
    <row r="848" spans="4:14" x14ac:dyDescent="0.3">
      <c r="D848" s="135"/>
      <c r="E848" s="135"/>
      <c r="F848" s="135"/>
      <c r="G848" s="135"/>
      <c r="H848" s="135"/>
      <c r="I848" s="135"/>
      <c r="J848" s="135"/>
      <c r="K848" s="135"/>
      <c r="L848" s="135"/>
      <c r="M848" s="135"/>
      <c r="N848" s="135"/>
    </row>
    <row r="849" spans="4:14" x14ac:dyDescent="0.3">
      <c r="D849" s="135"/>
      <c r="E849" s="135"/>
      <c r="F849" s="135"/>
      <c r="G849" s="135"/>
      <c r="H849" s="135"/>
      <c r="I849" s="135"/>
      <c r="J849" s="135"/>
      <c r="K849" s="135"/>
      <c r="L849" s="135"/>
      <c r="M849" s="135"/>
      <c r="N849" s="135"/>
    </row>
    <row r="850" spans="4:14" x14ac:dyDescent="0.3">
      <c r="D850" s="135"/>
      <c r="E850" s="135"/>
      <c r="F850" s="135"/>
      <c r="G850" s="135"/>
      <c r="H850" s="135"/>
      <c r="I850" s="135"/>
      <c r="J850" s="135"/>
      <c r="K850" s="135"/>
      <c r="L850" s="135"/>
      <c r="M850" s="135"/>
      <c r="N850" s="135"/>
    </row>
    <row r="851" spans="4:14" x14ac:dyDescent="0.3">
      <c r="D851" s="135"/>
      <c r="E851" s="135"/>
      <c r="F851" s="135"/>
      <c r="G851" s="135"/>
      <c r="H851" s="135"/>
      <c r="I851" s="135"/>
      <c r="J851" s="135"/>
      <c r="K851" s="135"/>
      <c r="L851" s="135"/>
      <c r="M851" s="135"/>
      <c r="N851" s="135"/>
    </row>
    <row r="852" spans="4:14" x14ac:dyDescent="0.3">
      <c r="D852" s="135"/>
      <c r="E852" s="135"/>
      <c r="F852" s="135"/>
      <c r="G852" s="135"/>
      <c r="H852" s="135"/>
      <c r="I852" s="135"/>
      <c r="J852" s="135"/>
      <c r="K852" s="135"/>
      <c r="L852" s="135"/>
      <c r="M852" s="135"/>
      <c r="N852" s="135"/>
    </row>
    <row r="853" spans="4:14" x14ac:dyDescent="0.3">
      <c r="D853" s="135"/>
      <c r="E853" s="135"/>
      <c r="F853" s="135"/>
      <c r="G853" s="135"/>
      <c r="H853" s="135"/>
      <c r="I853" s="135"/>
      <c r="J853" s="135"/>
      <c r="K853" s="135"/>
      <c r="L853" s="135"/>
      <c r="M853" s="135"/>
      <c r="N853" s="135"/>
    </row>
    <row r="854" spans="4:14" x14ac:dyDescent="0.3">
      <c r="D854" s="135"/>
      <c r="E854" s="135"/>
      <c r="F854" s="135"/>
      <c r="G854" s="135"/>
      <c r="H854" s="135"/>
      <c r="I854" s="135"/>
      <c r="J854" s="135"/>
      <c r="K854" s="135"/>
      <c r="L854" s="135"/>
      <c r="M854" s="135"/>
      <c r="N854" s="135"/>
    </row>
    <row r="855" spans="4:14" x14ac:dyDescent="0.3">
      <c r="D855" s="135"/>
      <c r="E855" s="135"/>
      <c r="F855" s="135"/>
      <c r="G855" s="135"/>
      <c r="H855" s="135"/>
      <c r="I855" s="135"/>
      <c r="J855" s="135"/>
      <c r="K855" s="135"/>
      <c r="L855" s="135"/>
      <c r="M855" s="135"/>
      <c r="N855" s="135"/>
    </row>
    <row r="856" spans="4:14" x14ac:dyDescent="0.3">
      <c r="D856" s="135"/>
      <c r="E856" s="135"/>
      <c r="F856" s="135"/>
      <c r="G856" s="135"/>
      <c r="H856" s="135"/>
      <c r="I856" s="135"/>
      <c r="J856" s="135"/>
      <c r="K856" s="135"/>
      <c r="L856" s="135"/>
      <c r="M856" s="135"/>
      <c r="N856" s="135"/>
    </row>
    <row r="857" spans="4:14" x14ac:dyDescent="0.3">
      <c r="D857" s="135"/>
      <c r="E857" s="135"/>
      <c r="F857" s="135"/>
      <c r="G857" s="135"/>
      <c r="H857" s="135"/>
      <c r="I857" s="135"/>
      <c r="J857" s="135"/>
      <c r="K857" s="135"/>
      <c r="L857" s="135"/>
      <c r="M857" s="135"/>
      <c r="N857" s="135"/>
    </row>
    <row r="858" spans="4:14" x14ac:dyDescent="0.3">
      <c r="D858" s="135"/>
      <c r="E858" s="135"/>
      <c r="F858" s="135"/>
      <c r="G858" s="135"/>
      <c r="H858" s="135"/>
      <c r="I858" s="135"/>
      <c r="J858" s="135"/>
      <c r="K858" s="135"/>
      <c r="L858" s="135"/>
      <c r="M858" s="135"/>
      <c r="N858" s="135"/>
    </row>
    <row r="859" spans="4:14" x14ac:dyDescent="0.3">
      <c r="D859" s="135"/>
      <c r="E859" s="135"/>
      <c r="F859" s="135"/>
      <c r="G859" s="135"/>
      <c r="H859" s="135"/>
      <c r="I859" s="135"/>
      <c r="J859" s="135"/>
      <c r="K859" s="135"/>
      <c r="L859" s="135"/>
      <c r="M859" s="135"/>
      <c r="N859" s="135"/>
    </row>
    <row r="860" spans="4:14" x14ac:dyDescent="0.3">
      <c r="D860" s="135"/>
      <c r="E860" s="135"/>
      <c r="F860" s="135"/>
      <c r="G860" s="135"/>
      <c r="H860" s="135"/>
      <c r="I860" s="135"/>
      <c r="J860" s="135"/>
      <c r="K860" s="135"/>
      <c r="L860" s="135"/>
      <c r="M860" s="135"/>
      <c r="N860" s="135"/>
    </row>
    <row r="861" spans="4:14" x14ac:dyDescent="0.3">
      <c r="D861" s="135"/>
      <c r="E861" s="135"/>
      <c r="F861" s="135"/>
      <c r="G861" s="135"/>
      <c r="H861" s="135"/>
      <c r="I861" s="135"/>
      <c r="J861" s="135"/>
      <c r="K861" s="135"/>
      <c r="L861" s="135"/>
      <c r="M861" s="135"/>
      <c r="N861" s="135"/>
    </row>
    <row r="862" spans="4:14" x14ac:dyDescent="0.3">
      <c r="D862" s="135"/>
      <c r="E862" s="135"/>
      <c r="F862" s="135"/>
      <c r="G862" s="135"/>
      <c r="H862" s="135"/>
      <c r="I862" s="135"/>
      <c r="J862" s="135"/>
      <c r="K862" s="135"/>
      <c r="L862" s="135"/>
      <c r="M862" s="135"/>
      <c r="N862" s="135"/>
    </row>
    <row r="863" spans="4:14" x14ac:dyDescent="0.3">
      <c r="D863" s="135"/>
      <c r="E863" s="135"/>
      <c r="F863" s="135"/>
      <c r="G863" s="135"/>
      <c r="H863" s="135"/>
      <c r="I863" s="135"/>
      <c r="J863" s="135"/>
      <c r="K863" s="135"/>
      <c r="L863" s="135"/>
      <c r="M863" s="135"/>
      <c r="N863" s="135"/>
    </row>
    <row r="864" spans="4:14" x14ac:dyDescent="0.3">
      <c r="D864" s="135"/>
      <c r="E864" s="135"/>
      <c r="F864" s="135"/>
      <c r="G864" s="135"/>
      <c r="H864" s="135"/>
      <c r="I864" s="135"/>
      <c r="J864" s="135"/>
      <c r="K864" s="135"/>
      <c r="L864" s="135"/>
      <c r="M864" s="135"/>
      <c r="N864" s="135"/>
    </row>
    <row r="865" spans="4:14" x14ac:dyDescent="0.3">
      <c r="D865" s="135"/>
      <c r="E865" s="135"/>
      <c r="F865" s="135"/>
      <c r="G865" s="135"/>
      <c r="H865" s="135"/>
      <c r="I865" s="135"/>
      <c r="J865" s="135"/>
      <c r="K865" s="135"/>
      <c r="L865" s="135"/>
      <c r="M865" s="135"/>
      <c r="N865" s="135"/>
    </row>
    <row r="866" spans="4:14" x14ac:dyDescent="0.3">
      <c r="D866" s="135"/>
      <c r="E866" s="135"/>
      <c r="F866" s="135"/>
      <c r="G866" s="135"/>
      <c r="H866" s="135"/>
      <c r="I866" s="135"/>
      <c r="J866" s="135"/>
      <c r="K866" s="135"/>
      <c r="L866" s="135"/>
      <c r="M866" s="135"/>
      <c r="N866" s="135"/>
    </row>
    <row r="867" spans="4:14" x14ac:dyDescent="0.3">
      <c r="D867" s="135"/>
      <c r="E867" s="135"/>
      <c r="F867" s="135"/>
      <c r="G867" s="135"/>
      <c r="H867" s="135"/>
      <c r="I867" s="135"/>
      <c r="J867" s="135"/>
      <c r="K867" s="135"/>
      <c r="L867" s="135"/>
      <c r="M867" s="135"/>
      <c r="N867" s="135"/>
    </row>
    <row r="868" spans="4:14" x14ac:dyDescent="0.3">
      <c r="D868" s="135"/>
      <c r="E868" s="135"/>
      <c r="F868" s="135"/>
      <c r="G868" s="135"/>
      <c r="H868" s="135"/>
      <c r="I868" s="135"/>
      <c r="J868" s="135"/>
      <c r="K868" s="135"/>
      <c r="L868" s="135"/>
      <c r="M868" s="135"/>
      <c r="N868" s="135"/>
    </row>
    <row r="869" spans="4:14" x14ac:dyDescent="0.3">
      <c r="D869" s="135"/>
      <c r="E869" s="135"/>
      <c r="F869" s="135"/>
      <c r="G869" s="135"/>
      <c r="H869" s="135"/>
      <c r="I869" s="135"/>
      <c r="J869" s="135"/>
      <c r="K869" s="135"/>
      <c r="L869" s="135"/>
      <c r="M869" s="135"/>
      <c r="N869" s="135"/>
    </row>
    <row r="870" spans="4:14" x14ac:dyDescent="0.3">
      <c r="D870" s="135"/>
      <c r="E870" s="135"/>
      <c r="F870" s="135"/>
      <c r="G870" s="135"/>
      <c r="H870" s="135"/>
      <c r="I870" s="135"/>
      <c r="J870" s="135"/>
      <c r="K870" s="135"/>
      <c r="L870" s="135"/>
      <c r="M870" s="135"/>
      <c r="N870" s="135"/>
    </row>
    <row r="871" spans="4:14" x14ac:dyDescent="0.3">
      <c r="D871" s="135"/>
      <c r="E871" s="135"/>
      <c r="F871" s="135"/>
      <c r="G871" s="135"/>
      <c r="H871" s="135"/>
      <c r="I871" s="135"/>
      <c r="J871" s="135"/>
      <c r="K871" s="135"/>
      <c r="L871" s="135"/>
      <c r="M871" s="135"/>
      <c r="N871" s="135"/>
    </row>
    <row r="872" spans="4:14" x14ac:dyDescent="0.3">
      <c r="D872" s="135"/>
      <c r="E872" s="135"/>
      <c r="F872" s="135"/>
      <c r="G872" s="135"/>
      <c r="H872" s="135"/>
      <c r="I872" s="135"/>
      <c r="J872" s="135"/>
      <c r="K872" s="135"/>
      <c r="L872" s="135"/>
      <c r="M872" s="135"/>
      <c r="N872" s="135"/>
    </row>
    <row r="873" spans="4:14" x14ac:dyDescent="0.3">
      <c r="D873" s="135"/>
      <c r="E873" s="135"/>
      <c r="F873" s="135"/>
      <c r="G873" s="135"/>
      <c r="H873" s="135"/>
      <c r="I873" s="135"/>
      <c r="J873" s="135"/>
      <c r="K873" s="135"/>
      <c r="L873" s="135"/>
      <c r="M873" s="135"/>
      <c r="N873" s="135"/>
    </row>
    <row r="874" spans="4:14" x14ac:dyDescent="0.3">
      <c r="D874" s="135"/>
      <c r="E874" s="135"/>
      <c r="F874" s="135"/>
      <c r="G874" s="135"/>
      <c r="H874" s="135"/>
      <c r="I874" s="135"/>
      <c r="J874" s="135"/>
      <c r="K874" s="135"/>
      <c r="L874" s="135"/>
      <c r="M874" s="135"/>
      <c r="N874" s="135"/>
    </row>
    <row r="875" spans="4:14" x14ac:dyDescent="0.3">
      <c r="D875" s="135"/>
      <c r="E875" s="135"/>
      <c r="F875" s="135"/>
      <c r="G875" s="135"/>
      <c r="H875" s="135"/>
      <c r="I875" s="135"/>
      <c r="J875" s="135"/>
      <c r="K875" s="135"/>
      <c r="L875" s="135"/>
      <c r="M875" s="135"/>
      <c r="N875" s="135"/>
    </row>
    <row r="876" spans="4:14" x14ac:dyDescent="0.3">
      <c r="D876" s="135"/>
      <c r="E876" s="135"/>
      <c r="F876" s="135"/>
      <c r="G876" s="135"/>
      <c r="H876" s="135"/>
      <c r="I876" s="135"/>
      <c r="J876" s="135"/>
      <c r="K876" s="135"/>
      <c r="L876" s="135"/>
      <c r="M876" s="135"/>
      <c r="N876" s="135"/>
    </row>
    <row r="877" spans="4:14" x14ac:dyDescent="0.3">
      <c r="D877" s="135"/>
      <c r="E877" s="135"/>
      <c r="F877" s="135"/>
      <c r="G877" s="135"/>
      <c r="H877" s="135"/>
      <c r="I877" s="135"/>
      <c r="J877" s="135"/>
      <c r="K877" s="135"/>
      <c r="L877" s="135"/>
      <c r="M877" s="135"/>
      <c r="N877" s="135"/>
    </row>
    <row r="878" spans="4:14" x14ac:dyDescent="0.3">
      <c r="D878" s="135"/>
      <c r="E878" s="135"/>
      <c r="F878" s="135"/>
      <c r="G878" s="135"/>
      <c r="H878" s="135"/>
      <c r="I878" s="135"/>
      <c r="J878" s="135"/>
      <c r="K878" s="135"/>
      <c r="L878" s="135"/>
      <c r="M878" s="135"/>
      <c r="N878" s="135"/>
    </row>
    <row r="879" spans="4:14" x14ac:dyDescent="0.3">
      <c r="D879" s="135"/>
      <c r="E879" s="135"/>
      <c r="F879" s="135"/>
      <c r="G879" s="135"/>
      <c r="H879" s="135"/>
      <c r="I879" s="135"/>
      <c r="J879" s="135"/>
      <c r="K879" s="135"/>
      <c r="L879" s="135"/>
      <c r="M879" s="135"/>
      <c r="N879" s="135"/>
    </row>
    <row r="880" spans="4:14" x14ac:dyDescent="0.3">
      <c r="D880" s="135"/>
      <c r="E880" s="135"/>
      <c r="F880" s="135"/>
      <c r="G880" s="135"/>
      <c r="H880" s="135"/>
      <c r="I880" s="135"/>
      <c r="J880" s="135"/>
      <c r="K880" s="135"/>
      <c r="L880" s="135"/>
      <c r="M880" s="135"/>
      <c r="N880" s="135"/>
    </row>
    <row r="881" spans="4:14" x14ac:dyDescent="0.3">
      <c r="D881" s="135"/>
      <c r="E881" s="135"/>
      <c r="F881" s="135"/>
      <c r="G881" s="135"/>
      <c r="H881" s="135"/>
      <c r="I881" s="135"/>
      <c r="J881" s="135"/>
      <c r="K881" s="135"/>
      <c r="L881" s="135"/>
      <c r="M881" s="135"/>
      <c r="N881" s="135"/>
    </row>
    <row r="882" spans="4:14" x14ac:dyDescent="0.3">
      <c r="D882" s="135"/>
      <c r="E882" s="135"/>
      <c r="F882" s="135"/>
      <c r="G882" s="135"/>
      <c r="H882" s="135"/>
      <c r="I882" s="135"/>
      <c r="J882" s="135"/>
      <c r="K882" s="135"/>
      <c r="L882" s="135"/>
      <c r="M882" s="135"/>
      <c r="N882" s="135"/>
    </row>
    <row r="883" spans="4:14" x14ac:dyDescent="0.3">
      <c r="D883" s="135"/>
      <c r="E883" s="135"/>
      <c r="F883" s="135"/>
      <c r="G883" s="135"/>
      <c r="H883" s="135"/>
      <c r="I883" s="135"/>
      <c r="J883" s="135"/>
      <c r="K883" s="135"/>
      <c r="L883" s="135"/>
      <c r="M883" s="135"/>
      <c r="N883" s="135"/>
    </row>
    <row r="884" spans="4:14" x14ac:dyDescent="0.3">
      <c r="D884" s="135"/>
      <c r="E884" s="135"/>
      <c r="F884" s="135"/>
      <c r="G884" s="135"/>
      <c r="H884" s="135"/>
      <c r="I884" s="135"/>
      <c r="J884" s="135"/>
      <c r="K884" s="135"/>
      <c r="L884" s="135"/>
      <c r="M884" s="135"/>
      <c r="N884" s="135"/>
    </row>
    <row r="885" spans="4:14" x14ac:dyDescent="0.3">
      <c r="D885" s="135"/>
      <c r="E885" s="135"/>
      <c r="F885" s="135"/>
      <c r="G885" s="135"/>
      <c r="H885" s="135"/>
      <c r="I885" s="135"/>
      <c r="J885" s="135"/>
      <c r="K885" s="135"/>
      <c r="L885" s="135"/>
      <c r="M885" s="135"/>
      <c r="N885" s="135"/>
    </row>
    <row r="886" spans="4:14" x14ac:dyDescent="0.3">
      <c r="D886" s="135"/>
      <c r="E886" s="135"/>
      <c r="F886" s="135"/>
      <c r="G886" s="135"/>
      <c r="H886" s="135"/>
      <c r="I886" s="135"/>
      <c r="J886" s="135"/>
      <c r="K886" s="135"/>
      <c r="L886" s="135"/>
      <c r="M886" s="135"/>
      <c r="N886" s="135"/>
    </row>
    <row r="887" spans="4:14" x14ac:dyDescent="0.3">
      <c r="D887" s="135"/>
      <c r="E887" s="135"/>
      <c r="F887" s="135"/>
      <c r="G887" s="135"/>
      <c r="H887" s="135"/>
      <c r="I887" s="135"/>
      <c r="J887" s="135"/>
      <c r="K887" s="135"/>
      <c r="L887" s="135"/>
      <c r="M887" s="135"/>
      <c r="N887" s="135"/>
    </row>
    <row r="888" spans="4:14" x14ac:dyDescent="0.3">
      <c r="D888" s="135"/>
      <c r="E888" s="135"/>
      <c r="F888" s="135"/>
      <c r="G888" s="135"/>
      <c r="H888" s="135"/>
      <c r="I888" s="135"/>
      <c r="J888" s="135"/>
      <c r="K888" s="135"/>
      <c r="L888" s="135"/>
      <c r="M888" s="135"/>
      <c r="N888" s="135"/>
    </row>
    <row r="889" spans="4:14" x14ac:dyDescent="0.3">
      <c r="D889" s="135"/>
      <c r="E889" s="135"/>
      <c r="F889" s="135"/>
      <c r="G889" s="135"/>
      <c r="H889" s="135"/>
      <c r="I889" s="135"/>
      <c r="J889" s="135"/>
      <c r="K889" s="135"/>
      <c r="L889" s="135"/>
      <c r="M889" s="135"/>
      <c r="N889" s="135"/>
    </row>
    <row r="890" spans="4:14" x14ac:dyDescent="0.3">
      <c r="D890" s="135"/>
      <c r="E890" s="135"/>
      <c r="F890" s="135"/>
      <c r="G890" s="135"/>
      <c r="H890" s="135"/>
      <c r="I890" s="135"/>
      <c r="J890" s="135"/>
      <c r="K890" s="135"/>
      <c r="L890" s="135"/>
      <c r="M890" s="135"/>
      <c r="N890" s="135"/>
    </row>
    <row r="891" spans="4:14" x14ac:dyDescent="0.3">
      <c r="D891" s="135"/>
      <c r="E891" s="135"/>
      <c r="F891" s="135"/>
      <c r="G891" s="135"/>
      <c r="H891" s="135"/>
      <c r="I891" s="135"/>
      <c r="J891" s="135"/>
      <c r="K891" s="135"/>
      <c r="L891" s="135"/>
      <c r="M891" s="135"/>
      <c r="N891" s="135"/>
    </row>
    <row r="892" spans="4:14" x14ac:dyDescent="0.3">
      <c r="D892" s="135"/>
      <c r="E892" s="135"/>
      <c r="F892" s="135"/>
      <c r="G892" s="135"/>
      <c r="H892" s="135"/>
      <c r="I892" s="135"/>
      <c r="J892" s="135"/>
      <c r="K892" s="135"/>
      <c r="L892" s="135"/>
      <c r="M892" s="135"/>
      <c r="N892" s="135"/>
    </row>
    <row r="893" spans="4:14" x14ac:dyDescent="0.3">
      <c r="D893" s="135"/>
      <c r="E893" s="135"/>
      <c r="F893" s="135"/>
      <c r="G893" s="135"/>
      <c r="H893" s="135"/>
      <c r="I893" s="135"/>
      <c r="J893" s="135"/>
      <c r="K893" s="135"/>
      <c r="L893" s="135"/>
      <c r="M893" s="135"/>
      <c r="N893" s="135"/>
    </row>
    <row r="894" spans="4:14" x14ac:dyDescent="0.3">
      <c r="D894" s="135"/>
      <c r="E894" s="135"/>
      <c r="F894" s="135"/>
      <c r="G894" s="135"/>
      <c r="H894" s="135"/>
      <c r="I894" s="135"/>
      <c r="J894" s="135"/>
      <c r="K894" s="135"/>
      <c r="L894" s="135"/>
      <c r="M894" s="135"/>
      <c r="N894" s="135"/>
    </row>
    <row r="895" spans="4:14" x14ac:dyDescent="0.3">
      <c r="D895" s="135"/>
      <c r="E895" s="135"/>
      <c r="F895" s="135"/>
      <c r="G895" s="135"/>
      <c r="H895" s="135"/>
      <c r="I895" s="135"/>
      <c r="J895" s="135"/>
      <c r="K895" s="135"/>
      <c r="L895" s="135"/>
      <c r="M895" s="135"/>
      <c r="N895" s="135"/>
    </row>
    <row r="896" spans="4:14" x14ac:dyDescent="0.3">
      <c r="D896" s="135"/>
      <c r="E896" s="135"/>
      <c r="F896" s="135"/>
      <c r="G896" s="135"/>
      <c r="H896" s="135"/>
      <c r="I896" s="135"/>
      <c r="J896" s="135"/>
      <c r="K896" s="135"/>
      <c r="L896" s="135"/>
      <c r="M896" s="135"/>
      <c r="N896" s="135"/>
    </row>
    <row r="897" spans="4:14" x14ac:dyDescent="0.3">
      <c r="D897" s="135"/>
      <c r="E897" s="135"/>
      <c r="F897" s="135"/>
      <c r="G897" s="135"/>
      <c r="H897" s="135"/>
      <c r="I897" s="135"/>
      <c r="J897" s="135"/>
      <c r="K897" s="135"/>
      <c r="L897" s="135"/>
      <c r="M897" s="135"/>
      <c r="N897" s="135"/>
    </row>
    <row r="898" spans="4:14" x14ac:dyDescent="0.3">
      <c r="D898" s="135"/>
      <c r="E898" s="135"/>
      <c r="F898" s="135"/>
      <c r="G898" s="135"/>
      <c r="H898" s="135"/>
      <c r="I898" s="135"/>
      <c r="J898" s="135"/>
      <c r="K898" s="135"/>
      <c r="L898" s="135"/>
      <c r="M898" s="135"/>
      <c r="N898" s="135"/>
    </row>
    <row r="899" spans="4:14" x14ac:dyDescent="0.3">
      <c r="D899" s="135"/>
      <c r="E899" s="135"/>
      <c r="F899" s="135"/>
      <c r="G899" s="135"/>
      <c r="H899" s="135"/>
      <c r="I899" s="135"/>
      <c r="J899" s="135"/>
      <c r="K899" s="135"/>
      <c r="L899" s="135"/>
      <c r="M899" s="135"/>
      <c r="N899" s="135"/>
    </row>
    <row r="900" spans="4:14" x14ac:dyDescent="0.3">
      <c r="D900" s="135"/>
      <c r="E900" s="135"/>
      <c r="F900" s="135"/>
      <c r="G900" s="135"/>
      <c r="H900" s="135"/>
      <c r="I900" s="135"/>
      <c r="J900" s="135"/>
      <c r="K900" s="135"/>
      <c r="L900" s="135"/>
      <c r="M900" s="135"/>
      <c r="N900" s="135"/>
    </row>
    <row r="901" spans="4:14" x14ac:dyDescent="0.3">
      <c r="D901" s="135"/>
      <c r="E901" s="135"/>
      <c r="F901" s="135"/>
      <c r="G901" s="135"/>
      <c r="H901" s="135"/>
      <c r="I901" s="135"/>
      <c r="J901" s="135"/>
      <c r="K901" s="135"/>
      <c r="L901" s="135"/>
      <c r="M901" s="135"/>
      <c r="N901" s="135"/>
    </row>
    <row r="902" spans="4:14" x14ac:dyDescent="0.3">
      <c r="D902" s="135"/>
      <c r="E902" s="135"/>
      <c r="F902" s="135"/>
      <c r="G902" s="135"/>
      <c r="H902" s="135"/>
      <c r="I902" s="135"/>
      <c r="J902" s="135"/>
      <c r="K902" s="135"/>
      <c r="L902" s="135"/>
      <c r="M902" s="135"/>
      <c r="N902" s="135"/>
    </row>
    <row r="903" spans="4:14" x14ac:dyDescent="0.3">
      <c r="D903" s="135"/>
      <c r="E903" s="135"/>
      <c r="F903" s="135"/>
      <c r="G903" s="135"/>
      <c r="H903" s="135"/>
      <c r="I903" s="135"/>
      <c r="J903" s="135"/>
      <c r="K903" s="135"/>
      <c r="L903" s="135"/>
      <c r="M903" s="135"/>
      <c r="N903" s="135"/>
    </row>
    <row r="904" spans="4:14" x14ac:dyDescent="0.3">
      <c r="D904" s="135"/>
      <c r="E904" s="135"/>
      <c r="F904" s="135"/>
      <c r="G904" s="135"/>
      <c r="H904" s="135"/>
      <c r="I904" s="135"/>
      <c r="J904" s="135"/>
      <c r="K904" s="135"/>
      <c r="L904" s="135"/>
      <c r="M904" s="135"/>
      <c r="N904" s="135"/>
    </row>
    <row r="905" spans="4:14" x14ac:dyDescent="0.3">
      <c r="D905" s="135"/>
      <c r="E905" s="135"/>
      <c r="F905" s="135"/>
      <c r="G905" s="135"/>
      <c r="H905" s="135"/>
      <c r="I905" s="135"/>
      <c r="J905" s="135"/>
      <c r="K905" s="135"/>
      <c r="L905" s="135"/>
      <c r="M905" s="135"/>
      <c r="N905" s="135"/>
    </row>
    <row r="906" spans="4:14" x14ac:dyDescent="0.3">
      <c r="D906" s="135"/>
      <c r="E906" s="135"/>
      <c r="F906" s="135"/>
      <c r="G906" s="135"/>
      <c r="H906" s="135"/>
      <c r="I906" s="135"/>
      <c r="J906" s="135"/>
      <c r="K906" s="135"/>
      <c r="L906" s="135"/>
      <c r="M906" s="135"/>
      <c r="N906" s="135"/>
    </row>
    <row r="907" spans="4:14" x14ac:dyDescent="0.3">
      <c r="D907" s="135"/>
      <c r="E907" s="135"/>
      <c r="F907" s="135"/>
      <c r="G907" s="135"/>
      <c r="H907" s="135"/>
      <c r="I907" s="135"/>
      <c r="J907" s="135"/>
      <c r="K907" s="135"/>
      <c r="L907" s="135"/>
      <c r="M907" s="135"/>
      <c r="N907" s="135"/>
    </row>
    <row r="908" spans="4:14" x14ac:dyDescent="0.3">
      <c r="D908" s="135"/>
      <c r="E908" s="135"/>
      <c r="F908" s="135"/>
      <c r="G908" s="135"/>
      <c r="H908" s="135"/>
      <c r="I908" s="135"/>
      <c r="J908" s="135"/>
      <c r="K908" s="135"/>
      <c r="L908" s="135"/>
      <c r="M908" s="135"/>
      <c r="N908" s="135"/>
    </row>
    <row r="909" spans="4:14" x14ac:dyDescent="0.3">
      <c r="D909" s="135"/>
      <c r="E909" s="135"/>
      <c r="F909" s="135"/>
      <c r="G909" s="135"/>
      <c r="H909" s="135"/>
      <c r="I909" s="135"/>
      <c r="J909" s="135"/>
      <c r="K909" s="135"/>
      <c r="L909" s="135"/>
      <c r="M909" s="135"/>
      <c r="N909" s="135"/>
    </row>
    <row r="910" spans="4:14" x14ac:dyDescent="0.3">
      <c r="D910" s="135"/>
      <c r="E910" s="135"/>
      <c r="F910" s="135"/>
      <c r="G910" s="135"/>
      <c r="H910" s="135"/>
      <c r="I910" s="135"/>
      <c r="J910" s="135"/>
      <c r="K910" s="135"/>
      <c r="L910" s="135"/>
      <c r="M910" s="135"/>
      <c r="N910" s="135"/>
    </row>
    <row r="911" spans="4:14" x14ac:dyDescent="0.3">
      <c r="D911" s="135"/>
      <c r="E911" s="135"/>
      <c r="F911" s="135"/>
      <c r="G911" s="135"/>
      <c r="H911" s="135"/>
      <c r="I911" s="135"/>
      <c r="J911" s="135"/>
      <c r="K911" s="135"/>
      <c r="L911" s="135"/>
      <c r="M911" s="135"/>
      <c r="N911" s="135"/>
    </row>
    <row r="912" spans="4:14" x14ac:dyDescent="0.3">
      <c r="D912" s="135"/>
      <c r="E912" s="135"/>
      <c r="F912" s="135"/>
      <c r="G912" s="135"/>
      <c r="H912" s="135"/>
      <c r="I912" s="135"/>
      <c r="J912" s="135"/>
      <c r="K912" s="135"/>
      <c r="L912" s="135"/>
      <c r="M912" s="135"/>
      <c r="N912" s="135"/>
    </row>
    <row r="913" spans="4:14" x14ac:dyDescent="0.3">
      <c r="D913" s="135"/>
      <c r="E913" s="135"/>
      <c r="F913" s="135"/>
      <c r="G913" s="135"/>
      <c r="H913" s="135"/>
      <c r="I913" s="135"/>
      <c r="J913" s="135"/>
      <c r="K913" s="135"/>
      <c r="L913" s="135"/>
      <c r="M913" s="135"/>
      <c r="N913" s="135"/>
    </row>
    <row r="914" spans="4:14" x14ac:dyDescent="0.3">
      <c r="D914" s="135"/>
      <c r="E914" s="135"/>
      <c r="F914" s="135"/>
      <c r="G914" s="135"/>
      <c r="H914" s="135"/>
      <c r="I914" s="135"/>
      <c r="J914" s="135"/>
      <c r="K914" s="135"/>
      <c r="L914" s="135"/>
      <c r="M914" s="135"/>
      <c r="N914" s="135"/>
    </row>
    <row r="915" spans="4:14" x14ac:dyDescent="0.3">
      <c r="D915" s="135"/>
      <c r="E915" s="135"/>
      <c r="F915" s="135"/>
      <c r="G915" s="135"/>
      <c r="H915" s="135"/>
      <c r="I915" s="135"/>
      <c r="J915" s="135"/>
      <c r="K915" s="135"/>
      <c r="L915" s="135"/>
      <c r="M915" s="135"/>
      <c r="N915" s="135"/>
    </row>
    <row r="916" spans="4:14" x14ac:dyDescent="0.3">
      <c r="D916" s="135"/>
      <c r="E916" s="135"/>
      <c r="F916" s="135"/>
      <c r="G916" s="135"/>
      <c r="H916" s="135"/>
      <c r="I916" s="135"/>
      <c r="J916" s="135"/>
      <c r="K916" s="135"/>
      <c r="L916" s="135"/>
      <c r="M916" s="135"/>
      <c r="N916" s="135"/>
    </row>
    <row r="917" spans="4:14" x14ac:dyDescent="0.3">
      <c r="D917" s="135"/>
      <c r="E917" s="135"/>
      <c r="F917" s="135"/>
      <c r="G917" s="135"/>
      <c r="H917" s="135"/>
      <c r="I917" s="135"/>
      <c r="J917" s="135"/>
      <c r="K917" s="135"/>
      <c r="L917" s="135"/>
      <c r="M917" s="135"/>
      <c r="N917" s="135"/>
    </row>
    <row r="918" spans="4:14" x14ac:dyDescent="0.3">
      <c r="D918" s="135"/>
      <c r="E918" s="135"/>
      <c r="F918" s="135"/>
      <c r="G918" s="135"/>
      <c r="H918" s="135"/>
      <c r="I918" s="135"/>
      <c r="J918" s="135"/>
      <c r="K918" s="135"/>
      <c r="L918" s="135"/>
      <c r="M918" s="135"/>
      <c r="N918" s="135"/>
    </row>
    <row r="919" spans="4:14" x14ac:dyDescent="0.3">
      <c r="D919" s="135"/>
      <c r="E919" s="135"/>
      <c r="F919" s="135"/>
      <c r="G919" s="135"/>
      <c r="H919" s="135"/>
      <c r="I919" s="135"/>
      <c r="J919" s="135"/>
      <c r="K919" s="135"/>
      <c r="L919" s="135"/>
      <c r="M919" s="135"/>
      <c r="N919" s="135"/>
    </row>
    <row r="920" spans="4:14" x14ac:dyDescent="0.3">
      <c r="D920" s="135"/>
      <c r="E920" s="135"/>
      <c r="F920" s="135"/>
      <c r="G920" s="135"/>
      <c r="H920" s="135"/>
      <c r="I920" s="135"/>
      <c r="J920" s="135"/>
      <c r="K920" s="135"/>
      <c r="L920" s="135"/>
      <c r="M920" s="135"/>
      <c r="N920" s="135"/>
    </row>
    <row r="921" spans="4:14" x14ac:dyDescent="0.3">
      <c r="D921" s="135"/>
      <c r="E921" s="135"/>
      <c r="F921" s="135"/>
      <c r="G921" s="135"/>
      <c r="H921" s="135"/>
      <c r="I921" s="135"/>
      <c r="J921" s="135"/>
      <c r="K921" s="135"/>
      <c r="L921" s="135"/>
      <c r="M921" s="135"/>
      <c r="N921" s="135"/>
    </row>
    <row r="922" spans="4:14" x14ac:dyDescent="0.3">
      <c r="D922" s="135"/>
      <c r="E922" s="135"/>
      <c r="F922" s="135"/>
      <c r="G922" s="135"/>
      <c r="H922" s="135"/>
      <c r="I922" s="135"/>
      <c r="J922" s="135"/>
      <c r="K922" s="135"/>
      <c r="L922" s="135"/>
      <c r="M922" s="135"/>
      <c r="N922" s="135"/>
    </row>
    <row r="923" spans="4:14" x14ac:dyDescent="0.3">
      <c r="D923" s="135"/>
      <c r="E923" s="135"/>
      <c r="F923" s="135"/>
      <c r="G923" s="135"/>
      <c r="H923" s="135"/>
      <c r="I923" s="135"/>
      <c r="J923" s="135"/>
      <c r="K923" s="135"/>
      <c r="L923" s="135"/>
      <c r="M923" s="135"/>
      <c r="N923" s="135"/>
    </row>
    <row r="924" spans="4:14" x14ac:dyDescent="0.3">
      <c r="D924" s="135"/>
      <c r="E924" s="135"/>
      <c r="F924" s="135"/>
      <c r="G924" s="135"/>
      <c r="H924" s="135"/>
      <c r="I924" s="135"/>
      <c r="J924" s="135"/>
      <c r="K924" s="135"/>
      <c r="L924" s="135"/>
      <c r="M924" s="135"/>
      <c r="N924" s="135"/>
    </row>
    <row r="925" spans="4:14" x14ac:dyDescent="0.3">
      <c r="D925" s="135"/>
      <c r="E925" s="135"/>
      <c r="F925" s="135"/>
      <c r="G925" s="135"/>
      <c r="H925" s="135"/>
      <c r="I925" s="135"/>
      <c r="J925" s="135"/>
      <c r="K925" s="135"/>
      <c r="L925" s="135"/>
      <c r="M925" s="135"/>
      <c r="N925" s="135"/>
    </row>
    <row r="926" spans="4:14" x14ac:dyDescent="0.3">
      <c r="D926" s="135"/>
      <c r="E926" s="135"/>
      <c r="F926" s="135"/>
      <c r="G926" s="135"/>
      <c r="H926" s="135"/>
      <c r="I926" s="135"/>
      <c r="J926" s="135"/>
      <c r="K926" s="135"/>
      <c r="L926" s="135"/>
      <c r="M926" s="135"/>
      <c r="N926" s="135"/>
    </row>
    <row r="927" spans="4:14" x14ac:dyDescent="0.3">
      <c r="D927" s="135"/>
      <c r="E927" s="135"/>
      <c r="F927" s="135"/>
      <c r="G927" s="135"/>
      <c r="H927" s="135"/>
      <c r="I927" s="135"/>
      <c r="J927" s="135"/>
      <c r="K927" s="135"/>
      <c r="L927" s="135"/>
      <c r="M927" s="135"/>
      <c r="N927" s="135"/>
    </row>
    <row r="928" spans="4:14" x14ac:dyDescent="0.3">
      <c r="D928" s="135"/>
      <c r="E928" s="135"/>
      <c r="F928" s="135"/>
      <c r="G928" s="135"/>
      <c r="H928" s="135"/>
      <c r="I928" s="135"/>
      <c r="J928" s="135"/>
      <c r="K928" s="135"/>
      <c r="L928" s="135"/>
      <c r="M928" s="135"/>
      <c r="N928" s="135"/>
    </row>
    <row r="929" spans="4:14" x14ac:dyDescent="0.3">
      <c r="D929" s="135"/>
      <c r="E929" s="135"/>
      <c r="F929" s="135"/>
      <c r="G929" s="135"/>
      <c r="H929" s="135"/>
      <c r="I929" s="135"/>
      <c r="J929" s="135"/>
      <c r="K929" s="135"/>
      <c r="L929" s="135"/>
      <c r="M929" s="135"/>
      <c r="N929" s="135"/>
    </row>
    <row r="930" spans="4:14" x14ac:dyDescent="0.3">
      <c r="D930" s="135"/>
      <c r="E930" s="135"/>
      <c r="F930" s="135"/>
      <c r="G930" s="135"/>
      <c r="H930" s="135"/>
      <c r="I930" s="135"/>
      <c r="J930" s="135"/>
      <c r="K930" s="135"/>
      <c r="L930" s="135"/>
      <c r="M930" s="135"/>
      <c r="N930" s="135"/>
    </row>
    <row r="931" spans="4:14" x14ac:dyDescent="0.3">
      <c r="D931" s="135"/>
      <c r="E931" s="135"/>
      <c r="F931" s="135"/>
      <c r="G931" s="135"/>
      <c r="H931" s="135"/>
      <c r="I931" s="135"/>
      <c r="J931" s="135"/>
      <c r="K931" s="135"/>
      <c r="L931" s="135"/>
      <c r="M931" s="135"/>
      <c r="N931" s="135"/>
    </row>
    <row r="932" spans="4:14" x14ac:dyDescent="0.3">
      <c r="D932" s="135"/>
      <c r="E932" s="135"/>
      <c r="F932" s="135"/>
      <c r="G932" s="135"/>
      <c r="H932" s="135"/>
      <c r="I932" s="135"/>
      <c r="J932" s="135"/>
      <c r="K932" s="135"/>
      <c r="L932" s="135"/>
      <c r="M932" s="135"/>
      <c r="N932" s="135"/>
    </row>
    <row r="933" spans="4:14" x14ac:dyDescent="0.3">
      <c r="D933" s="135"/>
      <c r="E933" s="135"/>
      <c r="F933" s="135"/>
      <c r="G933" s="135"/>
      <c r="H933" s="135"/>
      <c r="I933" s="135"/>
      <c r="J933" s="135"/>
      <c r="K933" s="135"/>
      <c r="L933" s="135"/>
      <c r="M933" s="135"/>
      <c r="N933" s="135"/>
    </row>
    <row r="934" spans="4:14" x14ac:dyDescent="0.3">
      <c r="D934" s="135"/>
      <c r="E934" s="135"/>
      <c r="F934" s="135"/>
      <c r="G934" s="135"/>
      <c r="H934" s="135"/>
      <c r="I934" s="135"/>
      <c r="J934" s="135"/>
      <c r="K934" s="135"/>
      <c r="L934" s="135"/>
      <c r="M934" s="135"/>
      <c r="N934" s="135"/>
    </row>
    <row r="935" spans="4:14" x14ac:dyDescent="0.3">
      <c r="D935" s="135"/>
      <c r="E935" s="135"/>
      <c r="F935" s="135"/>
      <c r="G935" s="135"/>
      <c r="H935" s="135"/>
      <c r="I935" s="135"/>
      <c r="J935" s="135"/>
      <c r="K935" s="135"/>
      <c r="L935" s="135"/>
      <c r="M935" s="135"/>
      <c r="N935" s="135"/>
    </row>
    <row r="936" spans="4:14" x14ac:dyDescent="0.3">
      <c r="D936" s="135"/>
      <c r="E936" s="135"/>
      <c r="F936" s="135"/>
      <c r="G936" s="135"/>
      <c r="H936" s="135"/>
      <c r="I936" s="135"/>
      <c r="J936" s="135"/>
      <c r="K936" s="135"/>
      <c r="L936" s="135"/>
      <c r="M936" s="135"/>
      <c r="N936" s="135"/>
    </row>
    <row r="937" spans="4:14" x14ac:dyDescent="0.3">
      <c r="D937" s="135"/>
      <c r="E937" s="135"/>
      <c r="F937" s="135"/>
      <c r="G937" s="135"/>
      <c r="H937" s="135"/>
      <c r="I937" s="135"/>
      <c r="J937" s="135"/>
      <c r="K937" s="135"/>
      <c r="L937" s="135"/>
      <c r="M937" s="135"/>
      <c r="N937" s="135"/>
    </row>
    <row r="938" spans="4:14" x14ac:dyDescent="0.3">
      <c r="D938" s="135"/>
      <c r="E938" s="135"/>
      <c r="F938" s="135"/>
      <c r="G938" s="135"/>
      <c r="H938" s="135"/>
      <c r="I938" s="135"/>
      <c r="J938" s="135"/>
      <c r="K938" s="135"/>
      <c r="L938" s="135"/>
      <c r="M938" s="135"/>
      <c r="N938" s="135"/>
    </row>
    <row r="939" spans="4:14" x14ac:dyDescent="0.3">
      <c r="D939" s="135"/>
      <c r="E939" s="135"/>
      <c r="F939" s="135"/>
      <c r="G939" s="135"/>
      <c r="H939" s="135"/>
      <c r="I939" s="135"/>
      <c r="J939" s="135"/>
      <c r="K939" s="135"/>
      <c r="L939" s="135"/>
      <c r="M939" s="135"/>
      <c r="N939" s="135"/>
    </row>
    <row r="940" spans="4:14" x14ac:dyDescent="0.3">
      <c r="D940" s="135"/>
      <c r="E940" s="135"/>
      <c r="F940" s="135"/>
      <c r="G940" s="135"/>
      <c r="H940" s="135"/>
      <c r="I940" s="135"/>
      <c r="J940" s="135"/>
      <c r="K940" s="135"/>
      <c r="L940" s="135"/>
      <c r="M940" s="135"/>
      <c r="N940" s="135"/>
    </row>
    <row r="941" spans="4:14" x14ac:dyDescent="0.3">
      <c r="D941" s="135"/>
      <c r="E941" s="135"/>
      <c r="F941" s="135"/>
      <c r="G941" s="135"/>
      <c r="H941" s="135"/>
      <c r="I941" s="135"/>
      <c r="J941" s="135"/>
      <c r="K941" s="135"/>
      <c r="L941" s="135"/>
      <c r="M941" s="135"/>
      <c r="N941" s="135"/>
    </row>
    <row r="942" spans="4:14" x14ac:dyDescent="0.3">
      <c r="D942" s="135"/>
      <c r="E942" s="135"/>
      <c r="F942" s="135"/>
      <c r="G942" s="135"/>
      <c r="H942" s="135"/>
      <c r="I942" s="135"/>
      <c r="J942" s="135"/>
      <c r="K942" s="135"/>
      <c r="L942" s="135"/>
      <c r="M942" s="135"/>
      <c r="N942" s="135"/>
    </row>
    <row r="943" spans="4:14" x14ac:dyDescent="0.3">
      <c r="D943" s="135"/>
      <c r="E943" s="135"/>
      <c r="F943" s="135"/>
      <c r="G943" s="135"/>
      <c r="H943" s="135"/>
      <c r="I943" s="135"/>
      <c r="J943" s="135"/>
      <c r="K943" s="135"/>
      <c r="L943" s="135"/>
      <c r="M943" s="135"/>
      <c r="N943" s="135"/>
    </row>
    <row r="944" spans="4:14" x14ac:dyDescent="0.3">
      <c r="D944" s="135"/>
      <c r="E944" s="135"/>
      <c r="F944" s="135"/>
      <c r="G944" s="135"/>
      <c r="H944" s="135"/>
      <c r="I944" s="135"/>
      <c r="J944" s="135"/>
      <c r="K944" s="135"/>
      <c r="L944" s="135"/>
      <c r="M944" s="135"/>
      <c r="N944" s="135"/>
    </row>
    <row r="945" spans="4:14" x14ac:dyDescent="0.3">
      <c r="D945" s="135"/>
      <c r="E945" s="135"/>
      <c r="F945" s="135"/>
      <c r="G945" s="135"/>
      <c r="H945" s="135"/>
      <c r="I945" s="135"/>
      <c r="J945" s="135"/>
      <c r="K945" s="135"/>
      <c r="L945" s="135"/>
      <c r="M945" s="135"/>
      <c r="N945" s="135"/>
    </row>
    <row r="946" spans="4:14" x14ac:dyDescent="0.3">
      <c r="D946" s="135"/>
      <c r="E946" s="135"/>
      <c r="F946" s="135"/>
      <c r="G946" s="135"/>
      <c r="H946" s="135"/>
      <c r="I946" s="135"/>
      <c r="J946" s="135"/>
      <c r="K946" s="135"/>
      <c r="L946" s="135"/>
      <c r="M946" s="135"/>
      <c r="N946" s="135"/>
    </row>
    <row r="947" spans="4:14" x14ac:dyDescent="0.3">
      <c r="D947" s="135"/>
      <c r="E947" s="135"/>
      <c r="F947" s="135"/>
      <c r="G947" s="135"/>
      <c r="H947" s="135"/>
      <c r="I947" s="135"/>
      <c r="J947" s="135"/>
      <c r="K947" s="135"/>
      <c r="L947" s="135"/>
      <c r="M947" s="135"/>
      <c r="N947" s="135"/>
    </row>
    <row r="948" spans="4:14" x14ac:dyDescent="0.3">
      <c r="D948" s="135"/>
      <c r="E948" s="135"/>
      <c r="F948" s="135"/>
      <c r="G948" s="135"/>
      <c r="H948" s="135"/>
      <c r="I948" s="135"/>
      <c r="J948" s="135"/>
      <c r="K948" s="135"/>
      <c r="L948" s="135"/>
      <c r="M948" s="135"/>
      <c r="N948" s="135"/>
    </row>
    <row r="949" spans="4:14" x14ac:dyDescent="0.3">
      <c r="D949" s="135"/>
      <c r="E949" s="135"/>
      <c r="F949" s="135"/>
      <c r="G949" s="135"/>
      <c r="H949" s="135"/>
      <c r="I949" s="135"/>
      <c r="J949" s="135"/>
      <c r="K949" s="135"/>
      <c r="L949" s="135"/>
      <c r="M949" s="135"/>
      <c r="N949" s="135"/>
    </row>
    <row r="950" spans="4:14" x14ac:dyDescent="0.3">
      <c r="D950" s="135"/>
      <c r="E950" s="135"/>
      <c r="F950" s="135"/>
      <c r="G950" s="135"/>
      <c r="H950" s="135"/>
      <c r="I950" s="135"/>
      <c r="J950" s="135"/>
      <c r="K950" s="135"/>
      <c r="L950" s="135"/>
      <c r="M950" s="135"/>
      <c r="N950" s="135"/>
    </row>
    <row r="951" spans="4:14" x14ac:dyDescent="0.3">
      <c r="D951" s="135"/>
      <c r="E951" s="135"/>
      <c r="F951" s="135"/>
      <c r="G951" s="135"/>
      <c r="H951" s="135"/>
      <c r="I951" s="135"/>
      <c r="J951" s="135"/>
      <c r="K951" s="135"/>
      <c r="L951" s="135"/>
      <c r="M951" s="135"/>
      <c r="N951" s="135"/>
    </row>
    <row r="952" spans="4:14" x14ac:dyDescent="0.3">
      <c r="D952" s="135"/>
      <c r="E952" s="135"/>
      <c r="F952" s="135"/>
      <c r="G952" s="135"/>
      <c r="H952" s="135"/>
      <c r="I952" s="135"/>
      <c r="J952" s="135"/>
      <c r="K952" s="135"/>
      <c r="L952" s="135"/>
      <c r="M952" s="135"/>
      <c r="N952" s="135"/>
    </row>
    <row r="953" spans="4:14" x14ac:dyDescent="0.3">
      <c r="D953" s="135"/>
      <c r="E953" s="135"/>
      <c r="F953" s="135"/>
      <c r="G953" s="135"/>
      <c r="H953" s="135"/>
      <c r="I953" s="135"/>
      <c r="J953" s="135"/>
      <c r="K953" s="135"/>
      <c r="L953" s="135"/>
      <c r="M953" s="135"/>
      <c r="N953" s="135"/>
    </row>
    <row r="954" spans="4:14" x14ac:dyDescent="0.3">
      <c r="D954" s="135"/>
      <c r="E954" s="135"/>
      <c r="F954" s="135"/>
      <c r="G954" s="135"/>
      <c r="H954" s="135"/>
      <c r="I954" s="135"/>
      <c r="J954" s="135"/>
      <c r="K954" s="135"/>
      <c r="L954" s="135"/>
      <c r="M954" s="135"/>
      <c r="N954" s="135"/>
    </row>
    <row r="955" spans="4:14" x14ac:dyDescent="0.3">
      <c r="D955" s="135"/>
      <c r="E955" s="135"/>
      <c r="F955" s="135"/>
      <c r="G955" s="135"/>
      <c r="H955" s="135"/>
      <c r="I955" s="135"/>
      <c r="J955" s="135"/>
      <c r="K955" s="135"/>
      <c r="L955" s="135"/>
      <c r="M955" s="135"/>
      <c r="N955" s="135"/>
    </row>
    <row r="956" spans="4:14" x14ac:dyDescent="0.3">
      <c r="D956" s="135"/>
      <c r="E956" s="135"/>
      <c r="F956" s="135"/>
      <c r="G956" s="135"/>
      <c r="H956" s="135"/>
      <c r="I956" s="135"/>
      <c r="J956" s="135"/>
      <c r="K956" s="135"/>
      <c r="L956" s="135"/>
      <c r="M956" s="135"/>
      <c r="N956" s="135"/>
    </row>
    <row r="957" spans="4:14" x14ac:dyDescent="0.3">
      <c r="D957" s="135"/>
      <c r="E957" s="135"/>
      <c r="F957" s="135"/>
      <c r="G957" s="135"/>
      <c r="H957" s="135"/>
      <c r="I957" s="135"/>
      <c r="J957" s="135"/>
      <c r="K957" s="135"/>
      <c r="L957" s="135"/>
      <c r="M957" s="135"/>
      <c r="N957" s="135"/>
    </row>
    <row r="958" spans="4:14" x14ac:dyDescent="0.3">
      <c r="D958" s="135"/>
      <c r="E958" s="135"/>
      <c r="F958" s="135"/>
      <c r="G958" s="135"/>
      <c r="H958" s="135"/>
      <c r="I958" s="135"/>
      <c r="J958" s="135"/>
      <c r="K958" s="135"/>
      <c r="L958" s="135"/>
      <c r="M958" s="135"/>
      <c r="N958" s="135"/>
    </row>
    <row r="959" spans="4:14" x14ac:dyDescent="0.3">
      <c r="D959" s="135"/>
      <c r="E959" s="135"/>
      <c r="F959" s="135"/>
      <c r="G959" s="135"/>
      <c r="H959" s="135"/>
      <c r="I959" s="135"/>
      <c r="J959" s="135"/>
      <c r="K959" s="135"/>
      <c r="L959" s="135"/>
      <c r="M959" s="135"/>
      <c r="N959" s="135"/>
    </row>
    <row r="960" spans="4:14" x14ac:dyDescent="0.3">
      <c r="D960" s="135"/>
      <c r="E960" s="135"/>
      <c r="F960" s="135"/>
      <c r="G960" s="135"/>
      <c r="H960" s="135"/>
      <c r="I960" s="135"/>
      <c r="J960" s="135"/>
      <c r="K960" s="135"/>
      <c r="L960" s="135"/>
      <c r="M960" s="135"/>
      <c r="N960" s="135"/>
    </row>
    <row r="961" spans="4:14" x14ac:dyDescent="0.3">
      <c r="D961" s="135"/>
      <c r="E961" s="135"/>
      <c r="F961" s="135"/>
      <c r="G961" s="135"/>
      <c r="H961" s="135"/>
      <c r="I961" s="135"/>
      <c r="J961" s="135"/>
      <c r="K961" s="135"/>
      <c r="L961" s="135"/>
      <c r="M961" s="135"/>
      <c r="N961" s="135"/>
    </row>
    <row r="962" spans="4:14" x14ac:dyDescent="0.3">
      <c r="D962" s="135"/>
      <c r="E962" s="135"/>
      <c r="F962" s="135"/>
      <c r="G962" s="135"/>
      <c r="H962" s="135"/>
      <c r="I962" s="135"/>
      <c r="J962" s="135"/>
      <c r="K962" s="135"/>
      <c r="L962" s="135"/>
      <c r="M962" s="135"/>
      <c r="N962" s="135"/>
    </row>
    <row r="963" spans="4:14" x14ac:dyDescent="0.3">
      <c r="D963" s="135"/>
      <c r="E963" s="135"/>
      <c r="F963" s="135"/>
      <c r="G963" s="135"/>
      <c r="H963" s="135"/>
      <c r="I963" s="135"/>
      <c r="J963" s="135"/>
      <c r="K963" s="135"/>
      <c r="L963" s="135"/>
      <c r="M963" s="135"/>
      <c r="N963" s="135"/>
    </row>
    <row r="964" spans="4:14" x14ac:dyDescent="0.3">
      <c r="D964" s="135"/>
      <c r="E964" s="135"/>
      <c r="F964" s="135"/>
      <c r="G964" s="135"/>
      <c r="H964" s="135"/>
      <c r="I964" s="135"/>
      <c r="J964" s="135"/>
      <c r="K964" s="135"/>
      <c r="L964" s="135"/>
      <c r="M964" s="135"/>
      <c r="N964" s="135"/>
    </row>
    <row r="965" spans="4:14" x14ac:dyDescent="0.3">
      <c r="D965" s="135"/>
      <c r="E965" s="135"/>
      <c r="F965" s="135"/>
      <c r="G965" s="135"/>
      <c r="H965" s="135"/>
      <c r="I965" s="135"/>
      <c r="J965" s="135"/>
      <c r="K965" s="135"/>
      <c r="L965" s="135"/>
      <c r="M965" s="135"/>
      <c r="N965" s="135"/>
    </row>
    <row r="966" spans="4:14" x14ac:dyDescent="0.3">
      <c r="D966" s="135"/>
      <c r="E966" s="135"/>
      <c r="F966" s="135"/>
      <c r="G966" s="135"/>
      <c r="H966" s="135"/>
      <c r="I966" s="135"/>
      <c r="J966" s="135"/>
      <c r="K966" s="135"/>
      <c r="L966" s="135"/>
      <c r="M966" s="135"/>
      <c r="N966" s="135"/>
    </row>
    <row r="967" spans="4:14" x14ac:dyDescent="0.3">
      <c r="D967" s="135"/>
      <c r="E967" s="135"/>
      <c r="F967" s="135"/>
      <c r="G967" s="135"/>
      <c r="H967" s="135"/>
      <c r="I967" s="135"/>
      <c r="J967" s="135"/>
      <c r="K967" s="135"/>
      <c r="L967" s="135"/>
      <c r="M967" s="135"/>
      <c r="N967" s="135"/>
    </row>
    <row r="968" spans="4:14" x14ac:dyDescent="0.3">
      <c r="D968" s="135"/>
      <c r="E968" s="135"/>
      <c r="F968" s="135"/>
      <c r="G968" s="135"/>
      <c r="H968" s="135"/>
      <c r="I968" s="135"/>
      <c r="J968" s="135"/>
      <c r="K968" s="135"/>
      <c r="L968" s="135"/>
      <c r="M968" s="135"/>
      <c r="N968" s="135"/>
    </row>
    <row r="969" spans="4:14" x14ac:dyDescent="0.3">
      <c r="D969" s="135"/>
      <c r="E969" s="135"/>
      <c r="F969" s="135"/>
      <c r="G969" s="135"/>
      <c r="H969" s="135"/>
      <c r="I969" s="135"/>
      <c r="J969" s="135"/>
      <c r="K969" s="135"/>
      <c r="L969" s="135"/>
      <c r="M969" s="135"/>
      <c r="N969" s="135"/>
    </row>
    <row r="970" spans="4:14" x14ac:dyDescent="0.3">
      <c r="D970" s="135"/>
      <c r="E970" s="135"/>
      <c r="F970" s="135"/>
      <c r="G970" s="135"/>
      <c r="H970" s="135"/>
      <c r="I970" s="135"/>
      <c r="J970" s="135"/>
      <c r="K970" s="135"/>
      <c r="L970" s="135"/>
      <c r="M970" s="135"/>
      <c r="N970" s="135"/>
    </row>
    <row r="971" spans="4:14" x14ac:dyDescent="0.3">
      <c r="D971" s="135"/>
      <c r="E971" s="135"/>
      <c r="F971" s="135"/>
      <c r="G971" s="135"/>
      <c r="H971" s="135"/>
      <c r="I971" s="135"/>
      <c r="J971" s="135"/>
      <c r="K971" s="135"/>
      <c r="L971" s="135"/>
      <c r="M971" s="135"/>
      <c r="N971" s="135"/>
    </row>
    <row r="972" spans="4:14" x14ac:dyDescent="0.3">
      <c r="D972" s="135"/>
      <c r="E972" s="135"/>
      <c r="F972" s="135"/>
      <c r="G972" s="135"/>
      <c r="H972" s="135"/>
      <c r="I972" s="135"/>
      <c r="J972" s="135"/>
      <c r="K972" s="135"/>
      <c r="L972" s="135"/>
      <c r="M972" s="135"/>
      <c r="N972" s="135"/>
    </row>
    <row r="973" spans="4:14" x14ac:dyDescent="0.3">
      <c r="D973" s="135"/>
      <c r="E973" s="135"/>
      <c r="F973" s="135"/>
      <c r="G973" s="135"/>
      <c r="H973" s="135"/>
      <c r="I973" s="135"/>
      <c r="J973" s="135"/>
      <c r="K973" s="135"/>
      <c r="L973" s="135"/>
      <c r="M973" s="135"/>
      <c r="N973" s="135"/>
    </row>
    <row r="974" spans="4:14" x14ac:dyDescent="0.3">
      <c r="D974" s="135"/>
      <c r="E974" s="135"/>
      <c r="F974" s="135"/>
      <c r="G974" s="135"/>
      <c r="H974" s="135"/>
      <c r="I974" s="135"/>
      <c r="J974" s="135"/>
      <c r="K974" s="135"/>
      <c r="L974" s="135"/>
      <c r="M974" s="135"/>
      <c r="N974" s="135"/>
    </row>
    <row r="975" spans="4:14" x14ac:dyDescent="0.3">
      <c r="D975" s="135"/>
      <c r="E975" s="135"/>
      <c r="F975" s="135"/>
      <c r="G975" s="135"/>
      <c r="H975" s="135"/>
      <c r="I975" s="135"/>
      <c r="J975" s="135"/>
      <c r="K975" s="135"/>
      <c r="L975" s="135"/>
      <c r="M975" s="135"/>
      <c r="N975" s="135"/>
    </row>
    <row r="976" spans="4:14" x14ac:dyDescent="0.3">
      <c r="D976" s="135"/>
      <c r="E976" s="135"/>
      <c r="F976" s="135"/>
      <c r="G976" s="135"/>
      <c r="H976" s="135"/>
      <c r="I976" s="135"/>
      <c r="J976" s="135"/>
      <c r="K976" s="135"/>
      <c r="L976" s="135"/>
      <c r="M976" s="135"/>
      <c r="N976" s="135"/>
    </row>
    <row r="977" spans="4:14" x14ac:dyDescent="0.3">
      <c r="D977" s="135"/>
      <c r="E977" s="135"/>
      <c r="F977" s="135"/>
      <c r="G977" s="135"/>
      <c r="H977" s="135"/>
      <c r="I977" s="135"/>
      <c r="J977" s="135"/>
      <c r="K977" s="135"/>
      <c r="L977" s="135"/>
      <c r="M977" s="135"/>
      <c r="N977" s="135"/>
    </row>
    <row r="978" spans="4:14" x14ac:dyDescent="0.3">
      <c r="D978" s="135"/>
      <c r="E978" s="135"/>
      <c r="F978" s="135"/>
      <c r="G978" s="135"/>
      <c r="H978" s="135"/>
      <c r="I978" s="135"/>
      <c r="J978" s="135"/>
      <c r="K978" s="135"/>
      <c r="L978" s="135"/>
      <c r="M978" s="135"/>
      <c r="N978" s="135"/>
    </row>
    <row r="979" spans="4:14" x14ac:dyDescent="0.3">
      <c r="D979" s="135"/>
      <c r="E979" s="135"/>
      <c r="F979" s="135"/>
      <c r="G979" s="135"/>
      <c r="H979" s="135"/>
      <c r="I979" s="135"/>
      <c r="J979" s="135"/>
      <c r="K979" s="135"/>
      <c r="L979" s="135"/>
      <c r="M979" s="135"/>
      <c r="N979" s="135"/>
    </row>
    <row r="980" spans="4:14" x14ac:dyDescent="0.3">
      <c r="D980" s="135"/>
      <c r="E980" s="135"/>
      <c r="F980" s="135"/>
      <c r="G980" s="135"/>
      <c r="H980" s="135"/>
      <c r="I980" s="135"/>
      <c r="J980" s="135"/>
      <c r="K980" s="135"/>
      <c r="L980" s="135"/>
      <c r="M980" s="135"/>
      <c r="N980" s="135"/>
    </row>
    <row r="981" spans="4:14" x14ac:dyDescent="0.3">
      <c r="D981" s="135"/>
      <c r="E981" s="135"/>
      <c r="F981" s="135"/>
      <c r="G981" s="135"/>
      <c r="H981" s="135"/>
      <c r="I981" s="135"/>
      <c r="J981" s="135"/>
      <c r="K981" s="135"/>
      <c r="L981" s="135"/>
      <c r="M981" s="135"/>
      <c r="N981" s="135"/>
    </row>
    <row r="982" spans="4:14" x14ac:dyDescent="0.3">
      <c r="D982" s="135"/>
      <c r="E982" s="135"/>
      <c r="F982" s="135"/>
      <c r="G982" s="135"/>
      <c r="H982" s="135"/>
      <c r="I982" s="135"/>
      <c r="J982" s="135"/>
      <c r="K982" s="135"/>
      <c r="L982" s="135"/>
      <c r="M982" s="135"/>
      <c r="N982" s="135"/>
    </row>
    <row r="983" spans="4:14" x14ac:dyDescent="0.3">
      <c r="D983" s="135"/>
      <c r="E983" s="135"/>
      <c r="F983" s="135"/>
      <c r="G983" s="135"/>
      <c r="H983" s="135"/>
      <c r="I983" s="135"/>
      <c r="J983" s="135"/>
      <c r="K983" s="135"/>
      <c r="L983" s="135"/>
      <c r="M983" s="135"/>
      <c r="N983" s="135"/>
    </row>
    <row r="984" spans="4:14" x14ac:dyDescent="0.3">
      <c r="D984" s="135"/>
      <c r="E984" s="135"/>
      <c r="F984" s="135"/>
      <c r="G984" s="135"/>
      <c r="H984" s="135"/>
      <c r="I984" s="135"/>
      <c r="J984" s="135"/>
      <c r="K984" s="135"/>
      <c r="L984" s="135"/>
      <c r="M984" s="135"/>
      <c r="N984" s="135"/>
    </row>
    <row r="985" spans="4:14" x14ac:dyDescent="0.3">
      <c r="D985" s="135"/>
      <c r="E985" s="135"/>
      <c r="F985" s="135"/>
      <c r="G985" s="135"/>
      <c r="H985" s="135"/>
      <c r="I985" s="135"/>
      <c r="J985" s="135"/>
      <c r="K985" s="135"/>
      <c r="L985" s="135"/>
      <c r="M985" s="135"/>
      <c r="N985" s="135"/>
    </row>
    <row r="986" spans="4:14" x14ac:dyDescent="0.3">
      <c r="D986" s="135"/>
      <c r="E986" s="135"/>
      <c r="F986" s="135"/>
      <c r="G986" s="135"/>
      <c r="H986" s="135"/>
      <c r="I986" s="135"/>
      <c r="J986" s="135"/>
      <c r="K986" s="135"/>
      <c r="L986" s="135"/>
      <c r="M986" s="135"/>
      <c r="N986" s="135"/>
    </row>
    <row r="987" spans="4:14" x14ac:dyDescent="0.3">
      <c r="D987" s="135"/>
      <c r="E987" s="135"/>
      <c r="F987" s="135"/>
      <c r="G987" s="135"/>
      <c r="H987" s="135"/>
      <c r="I987" s="135"/>
      <c r="J987" s="135"/>
      <c r="K987" s="135"/>
      <c r="L987" s="135"/>
      <c r="M987" s="135"/>
      <c r="N987" s="135"/>
    </row>
    <row r="988" spans="4:14" x14ac:dyDescent="0.3">
      <c r="D988" s="135"/>
      <c r="E988" s="135"/>
      <c r="F988" s="135"/>
      <c r="G988" s="135"/>
      <c r="H988" s="135"/>
      <c r="I988" s="135"/>
      <c r="J988" s="135"/>
      <c r="K988" s="135"/>
      <c r="L988" s="135"/>
      <c r="M988" s="135"/>
      <c r="N988" s="135"/>
    </row>
    <row r="989" spans="4:14" x14ac:dyDescent="0.3">
      <c r="D989" s="135"/>
      <c r="E989" s="135"/>
      <c r="F989" s="135"/>
      <c r="G989" s="135"/>
      <c r="H989" s="135"/>
      <c r="I989" s="135"/>
      <c r="J989" s="135"/>
      <c r="K989" s="135"/>
      <c r="L989" s="135"/>
      <c r="M989" s="135"/>
      <c r="N989" s="135"/>
    </row>
    <row r="990" spans="4:14" x14ac:dyDescent="0.3">
      <c r="D990" s="135"/>
      <c r="E990" s="135"/>
      <c r="F990" s="135"/>
      <c r="G990" s="135"/>
      <c r="H990" s="135"/>
      <c r="I990" s="135"/>
      <c r="J990" s="135"/>
      <c r="K990" s="135"/>
      <c r="L990" s="135"/>
      <c r="M990" s="135"/>
      <c r="N990" s="135"/>
    </row>
    <row r="991" spans="4:14" x14ac:dyDescent="0.3">
      <c r="D991" s="135"/>
      <c r="E991" s="135"/>
      <c r="F991" s="135"/>
      <c r="G991" s="135"/>
      <c r="H991" s="135"/>
      <c r="I991" s="135"/>
      <c r="J991" s="135"/>
      <c r="K991" s="135"/>
      <c r="L991" s="135"/>
      <c r="M991" s="135"/>
      <c r="N991" s="135"/>
    </row>
    <row r="992" spans="4:14" x14ac:dyDescent="0.3">
      <c r="D992" s="135"/>
      <c r="E992" s="135"/>
      <c r="F992" s="135"/>
      <c r="G992" s="135"/>
      <c r="H992" s="135"/>
      <c r="I992" s="135"/>
      <c r="J992" s="135"/>
      <c r="K992" s="135"/>
      <c r="L992" s="135"/>
      <c r="M992" s="135"/>
      <c r="N992" s="135"/>
    </row>
    <row r="993" spans="4:14" x14ac:dyDescent="0.3">
      <c r="D993" s="135"/>
      <c r="E993" s="135"/>
      <c r="F993" s="135"/>
      <c r="G993" s="135"/>
      <c r="H993" s="135"/>
      <c r="I993" s="135"/>
      <c r="J993" s="135"/>
      <c r="K993" s="135"/>
      <c r="L993" s="135"/>
      <c r="M993" s="135"/>
      <c r="N993" s="135"/>
    </row>
    <row r="994" spans="4:14" x14ac:dyDescent="0.3">
      <c r="D994" s="135"/>
      <c r="E994" s="135"/>
      <c r="F994" s="135"/>
      <c r="G994" s="135"/>
      <c r="H994" s="135"/>
      <c r="I994" s="135"/>
      <c r="J994" s="135"/>
      <c r="K994" s="135"/>
      <c r="L994" s="135"/>
      <c r="M994" s="135"/>
      <c r="N994" s="135"/>
    </row>
    <row r="995" spans="4:14" x14ac:dyDescent="0.3">
      <c r="D995" s="135"/>
      <c r="E995" s="135"/>
      <c r="F995" s="135"/>
      <c r="G995" s="135"/>
      <c r="H995" s="135"/>
      <c r="I995" s="135"/>
      <c r="J995" s="135"/>
      <c r="K995" s="135"/>
      <c r="L995" s="135"/>
      <c r="M995" s="135"/>
      <c r="N995" s="135"/>
    </row>
    <row r="996" spans="4:14" x14ac:dyDescent="0.3">
      <c r="D996" s="135"/>
      <c r="E996" s="135"/>
      <c r="F996" s="135"/>
      <c r="G996" s="135"/>
      <c r="H996" s="135"/>
      <c r="I996" s="135"/>
      <c r="J996" s="135"/>
      <c r="K996" s="135"/>
      <c r="L996" s="135"/>
      <c r="M996" s="135"/>
      <c r="N996" s="135"/>
    </row>
    <row r="997" spans="4:14" x14ac:dyDescent="0.3">
      <c r="D997" s="135"/>
      <c r="E997" s="135"/>
      <c r="F997" s="135"/>
      <c r="G997" s="135"/>
      <c r="H997" s="135"/>
      <c r="I997" s="135"/>
      <c r="J997" s="135"/>
      <c r="K997" s="135"/>
      <c r="L997" s="135"/>
      <c r="M997" s="135"/>
      <c r="N997" s="135"/>
    </row>
    <row r="998" spans="4:14" x14ac:dyDescent="0.3">
      <c r="D998" s="135"/>
      <c r="E998" s="135"/>
      <c r="F998" s="135"/>
      <c r="G998" s="135"/>
      <c r="H998" s="135"/>
      <c r="I998" s="135"/>
      <c r="J998" s="135"/>
      <c r="K998" s="135"/>
      <c r="L998" s="135"/>
      <c r="M998" s="135"/>
      <c r="N998" s="135"/>
    </row>
    <row r="999" spans="4:14" x14ac:dyDescent="0.3">
      <c r="D999" s="135"/>
      <c r="E999" s="135"/>
      <c r="F999" s="135"/>
      <c r="G999" s="135"/>
      <c r="H999" s="135"/>
      <c r="I999" s="135"/>
      <c r="J999" s="135"/>
      <c r="K999" s="135"/>
      <c r="L999" s="135"/>
      <c r="M999" s="135"/>
      <c r="N999" s="135"/>
    </row>
    <row r="1000" spans="4:14" x14ac:dyDescent="0.3">
      <c r="D1000" s="135"/>
      <c r="E1000" s="135"/>
      <c r="F1000" s="135"/>
      <c r="G1000" s="135"/>
      <c r="H1000" s="135"/>
      <c r="I1000" s="135"/>
      <c r="J1000" s="135"/>
      <c r="K1000" s="135"/>
      <c r="L1000" s="135"/>
      <c r="M1000" s="135"/>
      <c r="N1000" s="135"/>
    </row>
    <row r="1001" spans="4:14" x14ac:dyDescent="0.3">
      <c r="D1001" s="135"/>
      <c r="E1001" s="135"/>
      <c r="F1001" s="135"/>
      <c r="G1001" s="135"/>
      <c r="H1001" s="135"/>
      <c r="I1001" s="135"/>
      <c r="J1001" s="135"/>
      <c r="K1001" s="135"/>
      <c r="L1001" s="135"/>
      <c r="M1001" s="135"/>
      <c r="N1001" s="135"/>
    </row>
    <row r="1002" spans="4:14" x14ac:dyDescent="0.3">
      <c r="D1002" s="135"/>
      <c r="E1002" s="135"/>
      <c r="F1002" s="135"/>
      <c r="G1002" s="135"/>
      <c r="H1002" s="135"/>
      <c r="I1002" s="135"/>
      <c r="J1002" s="135"/>
      <c r="K1002" s="135"/>
      <c r="L1002" s="135"/>
      <c r="M1002" s="135"/>
      <c r="N1002" s="135"/>
    </row>
    <row r="1003" spans="4:14" x14ac:dyDescent="0.3">
      <c r="D1003" s="135"/>
      <c r="E1003" s="135"/>
      <c r="F1003" s="135"/>
      <c r="G1003" s="135"/>
      <c r="H1003" s="135"/>
      <c r="I1003" s="135"/>
      <c r="J1003" s="135"/>
      <c r="K1003" s="135"/>
      <c r="L1003" s="135"/>
      <c r="M1003" s="135"/>
      <c r="N1003" s="135"/>
    </row>
    <row r="1004" spans="4:14" x14ac:dyDescent="0.3">
      <c r="D1004" s="135"/>
      <c r="E1004" s="135"/>
      <c r="F1004" s="135"/>
      <c r="G1004" s="135"/>
      <c r="H1004" s="135"/>
      <c r="I1004" s="135"/>
      <c r="J1004" s="135"/>
      <c r="K1004" s="135"/>
      <c r="L1004" s="135"/>
      <c r="M1004" s="135"/>
      <c r="N1004" s="135"/>
    </row>
    <row r="1005" spans="4:14" x14ac:dyDescent="0.3">
      <c r="D1005" s="135"/>
      <c r="E1005" s="135"/>
      <c r="F1005" s="135"/>
      <c r="G1005" s="135"/>
      <c r="H1005" s="135"/>
      <c r="I1005" s="135"/>
      <c r="J1005" s="135"/>
      <c r="K1005" s="135"/>
      <c r="L1005" s="135"/>
      <c r="M1005" s="135"/>
      <c r="N1005" s="135"/>
    </row>
    <row r="1006" spans="4:14" x14ac:dyDescent="0.3">
      <c r="D1006" s="135"/>
      <c r="E1006" s="135"/>
      <c r="F1006" s="135"/>
      <c r="G1006" s="135"/>
      <c r="H1006" s="135"/>
      <c r="I1006" s="135"/>
      <c r="J1006" s="135"/>
      <c r="K1006" s="135"/>
      <c r="L1006" s="135"/>
      <c r="M1006" s="135"/>
      <c r="N1006" s="135"/>
    </row>
    <row r="1007" spans="4:14" x14ac:dyDescent="0.3">
      <c r="D1007" s="135"/>
      <c r="E1007" s="135"/>
      <c r="F1007" s="135"/>
      <c r="G1007" s="135"/>
      <c r="H1007" s="135"/>
      <c r="I1007" s="135"/>
      <c r="J1007" s="135"/>
      <c r="K1007" s="135"/>
      <c r="L1007" s="135"/>
      <c r="M1007" s="135"/>
      <c r="N1007" s="135"/>
    </row>
    <row r="1008" spans="4:14" x14ac:dyDescent="0.3">
      <c r="D1008" s="135"/>
      <c r="E1008" s="135"/>
      <c r="F1008" s="135"/>
      <c r="G1008" s="135"/>
      <c r="H1008" s="135"/>
      <c r="I1008" s="135"/>
      <c r="J1008" s="135"/>
      <c r="K1008" s="135"/>
      <c r="L1008" s="135"/>
      <c r="M1008" s="135"/>
      <c r="N1008" s="135"/>
    </row>
    <row r="1009" spans="4:14" x14ac:dyDescent="0.3">
      <c r="D1009" s="135"/>
      <c r="E1009" s="135"/>
      <c r="F1009" s="135"/>
      <c r="G1009" s="135"/>
      <c r="H1009" s="135"/>
      <c r="I1009" s="135"/>
      <c r="J1009" s="135"/>
      <c r="K1009" s="135"/>
      <c r="L1009" s="135"/>
      <c r="M1009" s="135"/>
      <c r="N1009" s="135"/>
    </row>
    <row r="1010" spans="4:14" x14ac:dyDescent="0.3">
      <c r="D1010" s="135"/>
      <c r="E1010" s="135"/>
      <c r="F1010" s="135"/>
      <c r="G1010" s="135"/>
      <c r="H1010" s="135"/>
      <c r="I1010" s="135"/>
      <c r="J1010" s="135"/>
      <c r="K1010" s="135"/>
      <c r="L1010" s="135"/>
      <c r="M1010" s="135"/>
      <c r="N1010" s="135"/>
    </row>
    <row r="1011" spans="4:14" x14ac:dyDescent="0.3">
      <c r="D1011" s="135"/>
      <c r="E1011" s="135"/>
      <c r="F1011" s="135"/>
      <c r="G1011" s="135"/>
      <c r="H1011" s="135"/>
      <c r="I1011" s="135"/>
      <c r="J1011" s="135"/>
      <c r="K1011" s="135"/>
      <c r="L1011" s="135"/>
      <c r="M1011" s="135"/>
      <c r="N1011" s="135"/>
    </row>
    <row r="1012" spans="4:14" x14ac:dyDescent="0.3">
      <c r="D1012" s="135"/>
      <c r="E1012" s="135"/>
      <c r="F1012" s="135"/>
      <c r="G1012" s="135"/>
      <c r="H1012" s="135"/>
      <c r="I1012" s="135"/>
      <c r="J1012" s="135"/>
      <c r="K1012" s="135"/>
      <c r="L1012" s="135"/>
      <c r="M1012" s="135"/>
      <c r="N1012" s="135"/>
    </row>
    <row r="1013" spans="4:14" x14ac:dyDescent="0.3">
      <c r="D1013" s="135"/>
      <c r="E1013" s="135"/>
      <c r="F1013" s="135"/>
      <c r="G1013" s="135"/>
      <c r="H1013" s="135"/>
      <c r="I1013" s="135"/>
      <c r="J1013" s="135"/>
      <c r="K1013" s="135"/>
      <c r="L1013" s="135"/>
      <c r="M1013" s="135"/>
      <c r="N1013" s="135"/>
    </row>
    <row r="1014" spans="4:14" x14ac:dyDescent="0.3">
      <c r="D1014" s="135"/>
      <c r="E1014" s="135"/>
      <c r="F1014" s="135"/>
      <c r="G1014" s="135"/>
      <c r="H1014" s="135"/>
      <c r="I1014" s="135"/>
      <c r="J1014" s="135"/>
      <c r="K1014" s="135"/>
      <c r="L1014" s="135"/>
      <c r="M1014" s="135"/>
      <c r="N1014" s="135"/>
    </row>
    <row r="1015" spans="4:14" x14ac:dyDescent="0.3">
      <c r="D1015" s="135"/>
      <c r="E1015" s="135"/>
      <c r="F1015" s="135"/>
      <c r="G1015" s="135"/>
      <c r="H1015" s="135"/>
      <c r="I1015" s="135"/>
      <c r="J1015" s="135"/>
      <c r="K1015" s="135"/>
      <c r="L1015" s="135"/>
      <c r="M1015" s="135"/>
      <c r="N1015" s="135"/>
    </row>
    <row r="1016" spans="4:14" x14ac:dyDescent="0.3">
      <c r="D1016" s="135"/>
      <c r="E1016" s="135"/>
      <c r="F1016" s="135"/>
      <c r="G1016" s="135"/>
      <c r="H1016" s="135"/>
      <c r="I1016" s="135"/>
      <c r="J1016" s="135"/>
      <c r="K1016" s="135"/>
      <c r="L1016" s="135"/>
      <c r="M1016" s="135"/>
      <c r="N1016" s="135"/>
    </row>
    <row r="1017" spans="4:14" x14ac:dyDescent="0.3">
      <c r="D1017" s="135"/>
      <c r="E1017" s="135"/>
      <c r="F1017" s="135"/>
      <c r="G1017" s="135"/>
      <c r="H1017" s="135"/>
      <c r="I1017" s="135"/>
      <c r="J1017" s="135"/>
      <c r="K1017" s="135"/>
      <c r="L1017" s="135"/>
      <c r="M1017" s="135"/>
      <c r="N1017" s="135"/>
    </row>
    <row r="1018" spans="4:14" x14ac:dyDescent="0.3">
      <c r="D1018" s="135"/>
      <c r="E1018" s="135"/>
      <c r="F1018" s="135"/>
      <c r="G1018" s="135"/>
      <c r="H1018" s="135"/>
      <c r="I1018" s="135"/>
      <c r="J1018" s="135"/>
      <c r="K1018" s="135"/>
      <c r="L1018" s="135"/>
      <c r="M1018" s="135"/>
      <c r="N1018" s="135"/>
    </row>
    <row r="1019" spans="4:14" x14ac:dyDescent="0.3">
      <c r="D1019" s="135"/>
      <c r="E1019" s="135"/>
      <c r="F1019" s="135"/>
      <c r="G1019" s="135"/>
      <c r="H1019" s="135"/>
      <c r="I1019" s="135"/>
      <c r="J1019" s="135"/>
      <c r="K1019" s="135"/>
      <c r="L1019" s="135"/>
      <c r="M1019" s="135"/>
      <c r="N1019" s="135"/>
    </row>
    <row r="1020" spans="4:14" x14ac:dyDescent="0.3">
      <c r="D1020" s="135"/>
      <c r="E1020" s="135"/>
      <c r="F1020" s="135"/>
      <c r="G1020" s="135"/>
      <c r="H1020" s="135"/>
      <c r="I1020" s="135"/>
      <c r="J1020" s="135"/>
      <c r="K1020" s="135"/>
      <c r="L1020" s="135"/>
      <c r="M1020" s="135"/>
      <c r="N1020" s="135"/>
    </row>
    <row r="1021" spans="4:14" x14ac:dyDescent="0.3">
      <c r="D1021" s="135"/>
      <c r="E1021" s="135"/>
      <c r="F1021" s="135"/>
      <c r="G1021" s="135"/>
      <c r="H1021" s="135"/>
      <c r="I1021" s="135"/>
      <c r="J1021" s="135"/>
      <c r="K1021" s="135"/>
      <c r="L1021" s="135"/>
      <c r="M1021" s="135"/>
      <c r="N1021" s="135"/>
    </row>
    <row r="1022" spans="4:14" x14ac:dyDescent="0.3">
      <c r="D1022" s="135"/>
      <c r="E1022" s="135"/>
      <c r="F1022" s="135"/>
      <c r="G1022" s="135"/>
      <c r="H1022" s="135"/>
      <c r="I1022" s="135"/>
      <c r="J1022" s="135"/>
      <c r="K1022" s="135"/>
      <c r="L1022" s="135"/>
      <c r="M1022" s="135"/>
      <c r="N1022" s="135"/>
    </row>
    <row r="1023" spans="4:14" x14ac:dyDescent="0.3">
      <c r="D1023" s="135"/>
      <c r="E1023" s="135"/>
      <c r="F1023" s="135"/>
      <c r="G1023" s="135"/>
      <c r="H1023" s="135"/>
      <c r="I1023" s="135"/>
      <c r="J1023" s="135"/>
      <c r="K1023" s="135"/>
      <c r="L1023" s="135"/>
      <c r="M1023" s="135"/>
      <c r="N1023" s="135"/>
    </row>
    <row r="1024" spans="4:14" x14ac:dyDescent="0.3">
      <c r="D1024" s="135"/>
      <c r="E1024" s="135"/>
      <c r="F1024" s="135"/>
      <c r="G1024" s="135"/>
      <c r="H1024" s="135"/>
      <c r="I1024" s="135"/>
      <c r="J1024" s="135"/>
      <c r="K1024" s="135"/>
      <c r="L1024" s="135"/>
      <c r="M1024" s="135"/>
      <c r="N1024" s="135"/>
    </row>
    <row r="1025" spans="4:14" x14ac:dyDescent="0.3">
      <c r="D1025" s="135"/>
      <c r="E1025" s="135"/>
      <c r="F1025" s="135"/>
      <c r="G1025" s="135"/>
      <c r="H1025" s="135"/>
      <c r="I1025" s="135"/>
      <c r="J1025" s="135"/>
      <c r="K1025" s="135"/>
      <c r="L1025" s="135"/>
      <c r="M1025" s="135"/>
      <c r="N1025" s="135"/>
    </row>
    <row r="1026" spans="4:14" x14ac:dyDescent="0.3">
      <c r="D1026" s="135"/>
      <c r="E1026" s="135"/>
      <c r="F1026" s="135"/>
      <c r="G1026" s="135"/>
      <c r="H1026" s="135"/>
      <c r="I1026" s="135"/>
      <c r="J1026" s="135"/>
      <c r="K1026" s="135"/>
      <c r="L1026" s="135"/>
      <c r="M1026" s="135"/>
      <c r="N1026" s="135"/>
    </row>
    <row r="1027" spans="4:14" x14ac:dyDescent="0.3">
      <c r="D1027" s="135"/>
      <c r="E1027" s="135"/>
      <c r="F1027" s="135"/>
      <c r="G1027" s="135"/>
      <c r="H1027" s="135"/>
      <c r="I1027" s="135"/>
      <c r="J1027" s="135"/>
      <c r="K1027" s="135"/>
      <c r="L1027" s="135"/>
      <c r="M1027" s="135"/>
      <c r="N1027" s="135"/>
    </row>
    <row r="1028" spans="4:14" x14ac:dyDescent="0.3">
      <c r="D1028" s="135"/>
      <c r="E1028" s="135"/>
      <c r="F1028" s="135"/>
      <c r="G1028" s="135"/>
      <c r="H1028" s="135"/>
      <c r="I1028" s="135"/>
      <c r="J1028" s="135"/>
      <c r="K1028" s="135"/>
      <c r="L1028" s="135"/>
      <c r="M1028" s="135"/>
      <c r="N1028" s="135"/>
    </row>
    <row r="1029" spans="4:14" x14ac:dyDescent="0.3">
      <c r="D1029" s="135"/>
      <c r="E1029" s="135"/>
      <c r="F1029" s="135"/>
      <c r="G1029" s="135"/>
      <c r="H1029" s="135"/>
      <c r="I1029" s="135"/>
      <c r="J1029" s="135"/>
      <c r="K1029" s="135"/>
      <c r="L1029" s="135"/>
      <c r="M1029" s="135"/>
      <c r="N1029" s="135"/>
    </row>
    <row r="1030" spans="4:14" x14ac:dyDescent="0.3">
      <c r="D1030" s="135"/>
      <c r="E1030" s="135"/>
      <c r="F1030" s="135"/>
      <c r="G1030" s="135"/>
      <c r="H1030" s="135"/>
      <c r="I1030" s="135"/>
      <c r="J1030" s="135"/>
      <c r="K1030" s="135"/>
      <c r="L1030" s="135"/>
      <c r="M1030" s="135"/>
      <c r="N1030" s="135"/>
    </row>
    <row r="1031" spans="4:14" x14ac:dyDescent="0.3">
      <c r="D1031" s="135"/>
      <c r="E1031" s="135"/>
      <c r="F1031" s="135"/>
      <c r="G1031" s="135"/>
      <c r="H1031" s="135"/>
      <c r="I1031" s="135"/>
      <c r="J1031" s="135"/>
      <c r="K1031" s="135"/>
      <c r="L1031" s="135"/>
      <c r="M1031" s="135"/>
      <c r="N1031" s="135"/>
    </row>
    <row r="1032" spans="4:14" x14ac:dyDescent="0.3">
      <c r="D1032" s="135"/>
      <c r="E1032" s="135"/>
      <c r="F1032" s="135"/>
      <c r="G1032" s="135"/>
      <c r="H1032" s="135"/>
      <c r="I1032" s="135"/>
      <c r="J1032" s="135"/>
      <c r="K1032" s="135"/>
      <c r="L1032" s="135"/>
      <c r="M1032" s="135"/>
      <c r="N1032" s="135"/>
    </row>
    <row r="1033" spans="4:14" x14ac:dyDescent="0.3">
      <c r="D1033" s="135"/>
      <c r="E1033" s="135"/>
      <c r="F1033" s="135"/>
      <c r="G1033" s="135"/>
      <c r="H1033" s="135"/>
      <c r="I1033" s="135"/>
      <c r="J1033" s="135"/>
      <c r="K1033" s="135"/>
      <c r="L1033" s="135"/>
      <c r="M1033" s="135"/>
      <c r="N1033" s="135"/>
    </row>
    <row r="1034" spans="4:14" x14ac:dyDescent="0.3">
      <c r="D1034" s="135"/>
      <c r="E1034" s="135"/>
      <c r="F1034" s="135"/>
      <c r="G1034" s="135"/>
      <c r="H1034" s="135"/>
      <c r="I1034" s="135"/>
      <c r="J1034" s="135"/>
      <c r="K1034" s="135"/>
      <c r="L1034" s="135"/>
      <c r="M1034" s="135"/>
      <c r="N1034" s="135"/>
    </row>
    <row r="1035" spans="4:14" x14ac:dyDescent="0.3">
      <c r="D1035" s="135"/>
      <c r="E1035" s="135"/>
      <c r="F1035" s="135"/>
      <c r="G1035" s="135"/>
      <c r="H1035" s="135"/>
      <c r="I1035" s="135"/>
      <c r="J1035" s="135"/>
      <c r="K1035" s="135"/>
      <c r="L1035" s="135"/>
      <c r="M1035" s="135"/>
      <c r="N1035" s="135"/>
    </row>
    <row r="1036" spans="4:14" x14ac:dyDescent="0.3">
      <c r="D1036" s="135"/>
      <c r="E1036" s="135"/>
      <c r="F1036" s="135"/>
      <c r="G1036" s="135"/>
      <c r="H1036" s="135"/>
      <c r="I1036" s="135"/>
      <c r="J1036" s="135"/>
      <c r="K1036" s="135"/>
      <c r="L1036" s="135"/>
      <c r="M1036" s="135"/>
      <c r="N1036" s="135"/>
    </row>
    <row r="1037" spans="4:14" x14ac:dyDescent="0.3">
      <c r="D1037" s="135"/>
      <c r="E1037" s="135"/>
      <c r="F1037" s="135"/>
      <c r="G1037" s="135"/>
      <c r="H1037" s="135"/>
      <c r="I1037" s="135"/>
      <c r="J1037" s="135"/>
      <c r="K1037" s="135"/>
      <c r="L1037" s="135"/>
      <c r="M1037" s="135"/>
      <c r="N1037" s="135"/>
    </row>
    <row r="1038" spans="4:14" x14ac:dyDescent="0.3">
      <c r="D1038" s="135"/>
      <c r="E1038" s="135"/>
      <c r="F1038" s="135"/>
      <c r="G1038" s="135"/>
      <c r="H1038" s="135"/>
      <c r="I1038" s="135"/>
      <c r="J1038" s="135"/>
      <c r="K1038" s="135"/>
      <c r="L1038" s="135"/>
      <c r="M1038" s="135"/>
      <c r="N1038" s="135"/>
    </row>
    <row r="1039" spans="4:14" x14ac:dyDescent="0.3">
      <c r="D1039" s="135"/>
      <c r="E1039" s="135"/>
      <c r="F1039" s="135"/>
      <c r="G1039" s="135"/>
      <c r="H1039" s="135"/>
      <c r="I1039" s="135"/>
      <c r="J1039" s="135"/>
      <c r="K1039" s="135"/>
      <c r="L1039" s="135"/>
      <c r="M1039" s="135"/>
      <c r="N1039" s="135"/>
    </row>
    <row r="1040" spans="4:14" x14ac:dyDescent="0.3">
      <c r="D1040" s="135"/>
      <c r="E1040" s="135"/>
      <c r="F1040" s="135"/>
      <c r="G1040" s="135"/>
      <c r="H1040" s="135"/>
      <c r="I1040" s="135"/>
      <c r="J1040" s="135"/>
      <c r="K1040" s="135"/>
      <c r="L1040" s="135"/>
      <c r="M1040" s="135"/>
      <c r="N1040" s="135"/>
    </row>
    <row r="1041" spans="4:14" x14ac:dyDescent="0.3">
      <c r="D1041" s="135"/>
      <c r="E1041" s="135"/>
      <c r="F1041" s="135"/>
      <c r="G1041" s="135"/>
      <c r="H1041" s="135"/>
      <c r="I1041" s="135"/>
      <c r="J1041" s="135"/>
      <c r="K1041" s="135"/>
      <c r="L1041" s="135"/>
      <c r="M1041" s="135"/>
      <c r="N1041" s="135"/>
    </row>
    <row r="1042" spans="4:14" x14ac:dyDescent="0.3">
      <c r="D1042" s="135"/>
      <c r="E1042" s="135"/>
      <c r="F1042" s="135"/>
      <c r="G1042" s="135"/>
      <c r="H1042" s="135"/>
      <c r="I1042" s="135"/>
      <c r="J1042" s="135"/>
      <c r="K1042" s="135"/>
      <c r="L1042" s="135"/>
      <c r="M1042" s="135"/>
      <c r="N1042" s="135"/>
    </row>
    <row r="1043" spans="4:14" x14ac:dyDescent="0.3">
      <c r="D1043" s="135"/>
      <c r="E1043" s="135"/>
      <c r="F1043" s="135"/>
      <c r="G1043" s="135"/>
      <c r="H1043" s="135"/>
      <c r="I1043" s="135"/>
      <c r="J1043" s="135"/>
      <c r="K1043" s="135"/>
      <c r="L1043" s="135"/>
      <c r="M1043" s="135"/>
      <c r="N1043" s="135"/>
    </row>
    <row r="1044" spans="4:14" x14ac:dyDescent="0.3">
      <c r="D1044" s="135"/>
      <c r="E1044" s="135"/>
      <c r="F1044" s="135"/>
      <c r="G1044" s="135"/>
      <c r="H1044" s="135"/>
      <c r="I1044" s="135"/>
      <c r="J1044" s="135"/>
      <c r="K1044" s="135"/>
      <c r="L1044" s="135"/>
      <c r="M1044" s="135"/>
      <c r="N1044" s="135"/>
    </row>
    <row r="1045" spans="4:14" x14ac:dyDescent="0.3">
      <c r="D1045" s="135"/>
      <c r="E1045" s="135"/>
      <c r="F1045" s="135"/>
      <c r="G1045" s="135"/>
      <c r="H1045" s="135"/>
      <c r="I1045" s="135"/>
      <c r="J1045" s="135"/>
      <c r="K1045" s="135"/>
      <c r="L1045" s="135"/>
      <c r="M1045" s="135"/>
      <c r="N1045" s="135"/>
    </row>
    <row r="1046" spans="4:14" x14ac:dyDescent="0.3">
      <c r="D1046" s="135"/>
      <c r="E1046" s="135"/>
      <c r="F1046" s="135"/>
      <c r="G1046" s="135"/>
      <c r="H1046" s="135"/>
      <c r="I1046" s="135"/>
      <c r="J1046" s="135"/>
      <c r="K1046" s="135"/>
      <c r="L1046" s="135"/>
      <c r="M1046" s="135"/>
      <c r="N1046" s="135"/>
    </row>
    <row r="1047" spans="4:14" x14ac:dyDescent="0.3">
      <c r="D1047" s="135"/>
      <c r="E1047" s="135"/>
      <c r="F1047" s="135"/>
      <c r="G1047" s="135"/>
      <c r="H1047" s="135"/>
      <c r="I1047" s="135"/>
      <c r="J1047" s="135"/>
      <c r="K1047" s="135"/>
      <c r="L1047" s="135"/>
      <c r="M1047" s="135"/>
      <c r="N1047" s="135"/>
    </row>
    <row r="1048" spans="4:14" x14ac:dyDescent="0.3">
      <c r="D1048" s="135"/>
      <c r="E1048" s="135"/>
      <c r="F1048" s="135"/>
      <c r="G1048" s="135"/>
      <c r="H1048" s="135"/>
      <c r="I1048" s="135"/>
      <c r="J1048" s="135"/>
      <c r="K1048" s="135"/>
      <c r="L1048" s="135"/>
      <c r="M1048" s="135"/>
      <c r="N1048" s="135"/>
    </row>
    <row r="1049" spans="4:14" x14ac:dyDescent="0.3">
      <c r="D1049" s="135"/>
      <c r="E1049" s="135"/>
      <c r="F1049" s="135"/>
      <c r="G1049" s="135"/>
      <c r="H1049" s="135"/>
      <c r="I1049" s="135"/>
      <c r="J1049" s="135"/>
      <c r="K1049" s="135"/>
      <c r="L1049" s="135"/>
      <c r="M1049" s="135"/>
      <c r="N1049" s="135"/>
    </row>
    <row r="1050" spans="4:14" x14ac:dyDescent="0.3">
      <c r="D1050" s="135"/>
      <c r="E1050" s="135"/>
      <c r="F1050" s="135"/>
      <c r="G1050" s="135"/>
      <c r="H1050" s="135"/>
      <c r="I1050" s="135"/>
      <c r="J1050" s="135"/>
      <c r="K1050" s="135"/>
      <c r="L1050" s="135"/>
      <c r="M1050" s="135"/>
      <c r="N1050" s="135"/>
    </row>
    <row r="1051" spans="4:14" x14ac:dyDescent="0.3">
      <c r="D1051" s="135"/>
      <c r="E1051" s="135"/>
      <c r="F1051" s="135"/>
      <c r="G1051" s="135"/>
      <c r="H1051" s="135"/>
      <c r="I1051" s="135"/>
      <c r="J1051" s="135"/>
      <c r="K1051" s="135"/>
      <c r="L1051" s="135"/>
      <c r="M1051" s="135"/>
      <c r="N1051" s="135"/>
    </row>
    <row r="1052" spans="4:14" x14ac:dyDescent="0.3">
      <c r="D1052" s="135"/>
      <c r="E1052" s="135"/>
      <c r="F1052" s="135"/>
      <c r="G1052" s="135"/>
      <c r="H1052" s="135"/>
      <c r="I1052" s="135"/>
      <c r="J1052" s="135"/>
      <c r="K1052" s="135"/>
      <c r="L1052" s="135"/>
      <c r="M1052" s="135"/>
      <c r="N1052" s="135"/>
    </row>
    <row r="1053" spans="4:14" x14ac:dyDescent="0.3">
      <c r="D1053" s="135"/>
      <c r="E1053" s="135"/>
      <c r="F1053" s="135"/>
      <c r="G1053" s="135"/>
      <c r="H1053" s="135"/>
      <c r="I1053" s="135"/>
      <c r="J1053" s="135"/>
      <c r="K1053" s="135"/>
      <c r="L1053" s="135"/>
      <c r="M1053" s="135"/>
      <c r="N1053" s="135"/>
    </row>
    <row r="1054" spans="4:14" x14ac:dyDescent="0.3">
      <c r="D1054" s="135"/>
      <c r="E1054" s="135"/>
      <c r="F1054" s="135"/>
      <c r="G1054" s="135"/>
      <c r="H1054" s="135"/>
      <c r="I1054" s="135"/>
      <c r="J1054" s="135"/>
      <c r="K1054" s="135"/>
      <c r="L1054" s="135"/>
      <c r="M1054" s="135"/>
      <c r="N1054" s="135"/>
    </row>
    <row r="1055" spans="4:14" x14ac:dyDescent="0.3">
      <c r="D1055" s="135"/>
      <c r="E1055" s="135"/>
      <c r="F1055" s="135"/>
      <c r="G1055" s="135"/>
      <c r="H1055" s="135"/>
      <c r="I1055" s="135"/>
      <c r="J1055" s="135"/>
      <c r="K1055" s="135"/>
      <c r="L1055" s="135"/>
      <c r="M1055" s="135"/>
      <c r="N1055" s="135"/>
    </row>
    <row r="1056" spans="4:14" x14ac:dyDescent="0.3">
      <c r="D1056" s="135"/>
      <c r="E1056" s="135"/>
      <c r="F1056" s="135"/>
      <c r="G1056" s="135"/>
      <c r="H1056" s="135"/>
      <c r="I1056" s="135"/>
      <c r="J1056" s="135"/>
      <c r="K1056" s="135"/>
      <c r="L1056" s="135"/>
      <c r="M1056" s="135"/>
      <c r="N1056" s="135"/>
    </row>
    <row r="1057" spans="4:14" x14ac:dyDescent="0.3">
      <c r="D1057" s="135"/>
      <c r="E1057" s="135"/>
      <c r="F1057" s="135"/>
      <c r="G1057" s="135"/>
      <c r="H1057" s="135"/>
      <c r="I1057" s="135"/>
      <c r="J1057" s="135"/>
      <c r="K1057" s="135"/>
      <c r="L1057" s="135"/>
      <c r="M1057" s="135"/>
      <c r="N1057" s="135"/>
    </row>
    <row r="1058" spans="4:14" x14ac:dyDescent="0.3">
      <c r="D1058" s="135"/>
      <c r="E1058" s="135"/>
      <c r="F1058" s="135"/>
      <c r="G1058" s="135"/>
      <c r="H1058" s="135"/>
      <c r="I1058" s="135"/>
      <c r="J1058" s="135"/>
      <c r="K1058" s="135"/>
      <c r="L1058" s="135"/>
      <c r="M1058" s="135"/>
      <c r="N1058" s="135"/>
    </row>
    <row r="1059" spans="4:14" x14ac:dyDescent="0.3">
      <c r="D1059" s="135"/>
      <c r="E1059" s="135"/>
      <c r="F1059" s="135"/>
      <c r="G1059" s="135"/>
      <c r="H1059" s="135"/>
      <c r="I1059" s="135"/>
      <c r="J1059" s="135"/>
      <c r="K1059" s="135"/>
      <c r="L1059" s="135"/>
      <c r="M1059" s="135"/>
      <c r="N1059" s="135"/>
    </row>
    <row r="1060" spans="4:14" x14ac:dyDescent="0.3">
      <c r="D1060" s="135"/>
      <c r="E1060" s="135"/>
      <c r="F1060" s="135"/>
      <c r="G1060" s="135"/>
      <c r="H1060" s="135"/>
      <c r="I1060" s="135"/>
      <c r="J1060" s="135"/>
      <c r="K1060" s="135"/>
      <c r="L1060" s="135"/>
      <c r="M1060" s="135"/>
      <c r="N1060" s="135"/>
    </row>
    <row r="1061" spans="4:14" x14ac:dyDescent="0.3">
      <c r="D1061" s="135"/>
      <c r="E1061" s="135"/>
      <c r="F1061" s="135"/>
      <c r="G1061" s="135"/>
      <c r="H1061" s="135"/>
      <c r="I1061" s="135"/>
      <c r="J1061" s="135"/>
      <c r="K1061" s="135"/>
      <c r="L1061" s="135"/>
      <c r="M1061" s="135"/>
      <c r="N1061" s="135"/>
    </row>
    <row r="1062" spans="4:14" x14ac:dyDescent="0.3">
      <c r="D1062" s="135"/>
      <c r="E1062" s="135"/>
      <c r="F1062" s="135"/>
      <c r="G1062" s="135"/>
      <c r="H1062" s="135"/>
      <c r="I1062" s="135"/>
      <c r="J1062" s="135"/>
      <c r="K1062" s="135"/>
      <c r="L1062" s="135"/>
      <c r="M1062" s="135"/>
      <c r="N1062" s="135"/>
    </row>
    <row r="1063" spans="4:14" x14ac:dyDescent="0.3">
      <c r="D1063" s="135"/>
      <c r="E1063" s="135"/>
      <c r="F1063" s="135"/>
      <c r="G1063" s="135"/>
      <c r="H1063" s="135"/>
      <c r="I1063" s="135"/>
      <c r="J1063" s="135"/>
      <c r="K1063" s="135"/>
      <c r="L1063" s="135"/>
      <c r="M1063" s="135"/>
      <c r="N1063" s="135"/>
    </row>
    <row r="1064" spans="4:14" x14ac:dyDescent="0.3">
      <c r="D1064" s="135"/>
      <c r="E1064" s="135"/>
      <c r="F1064" s="135"/>
      <c r="G1064" s="135"/>
      <c r="H1064" s="135"/>
      <c r="I1064" s="135"/>
      <c r="J1064" s="135"/>
      <c r="K1064" s="135"/>
      <c r="L1064" s="135"/>
      <c r="M1064" s="135"/>
      <c r="N1064" s="135"/>
    </row>
    <row r="1065" spans="4:14" x14ac:dyDescent="0.3">
      <c r="D1065" s="135"/>
      <c r="E1065" s="135"/>
      <c r="F1065" s="135"/>
      <c r="G1065" s="135"/>
      <c r="H1065" s="135"/>
      <c r="I1065" s="135"/>
      <c r="J1065" s="135"/>
      <c r="K1065" s="135"/>
      <c r="L1065" s="135"/>
      <c r="M1065" s="135"/>
      <c r="N1065" s="135"/>
    </row>
    <row r="1066" spans="4:14" x14ac:dyDescent="0.3">
      <c r="D1066" s="135"/>
      <c r="E1066" s="135"/>
      <c r="F1066" s="135"/>
      <c r="G1066" s="135"/>
      <c r="H1066" s="135"/>
      <c r="I1066" s="135"/>
      <c r="J1066" s="135"/>
      <c r="K1066" s="135"/>
      <c r="L1066" s="135"/>
      <c r="M1066" s="135"/>
      <c r="N1066" s="135"/>
    </row>
    <row r="1067" spans="4:14" x14ac:dyDescent="0.3">
      <c r="D1067" s="135"/>
      <c r="E1067" s="135"/>
      <c r="F1067" s="135"/>
      <c r="G1067" s="135"/>
      <c r="H1067" s="135"/>
      <c r="I1067" s="135"/>
      <c r="J1067" s="135"/>
      <c r="K1067" s="135"/>
      <c r="L1067" s="135"/>
      <c r="M1067" s="135"/>
      <c r="N1067" s="135"/>
    </row>
    <row r="1068" spans="4:14" x14ac:dyDescent="0.3">
      <c r="D1068" s="135"/>
      <c r="E1068" s="135"/>
      <c r="F1068" s="135"/>
      <c r="G1068" s="135"/>
      <c r="H1068" s="135"/>
      <c r="I1068" s="135"/>
      <c r="J1068" s="135"/>
      <c r="K1068" s="135"/>
      <c r="L1068" s="135"/>
      <c r="M1068" s="135"/>
      <c r="N1068" s="135"/>
    </row>
    <row r="1069" spans="4:14" x14ac:dyDescent="0.3">
      <c r="D1069" s="135"/>
      <c r="E1069" s="135"/>
      <c r="F1069" s="135"/>
      <c r="G1069" s="135"/>
      <c r="H1069" s="135"/>
      <c r="I1069" s="135"/>
      <c r="J1069" s="135"/>
      <c r="K1069" s="135"/>
      <c r="L1069" s="135"/>
      <c r="M1069" s="135"/>
      <c r="N1069" s="135"/>
    </row>
    <row r="1070" spans="4:14" x14ac:dyDescent="0.3">
      <c r="D1070" s="135"/>
      <c r="E1070" s="135"/>
      <c r="F1070" s="135"/>
      <c r="G1070" s="135"/>
      <c r="H1070" s="135"/>
      <c r="I1070" s="135"/>
      <c r="J1070" s="135"/>
      <c r="K1070" s="135"/>
      <c r="L1070" s="135"/>
      <c r="M1070" s="135"/>
      <c r="N1070" s="135"/>
    </row>
    <row r="1071" spans="4:14" x14ac:dyDescent="0.3">
      <c r="D1071" s="135"/>
      <c r="E1071" s="135"/>
      <c r="F1071" s="135"/>
      <c r="G1071" s="135"/>
      <c r="H1071" s="135"/>
      <c r="I1071" s="135"/>
      <c r="J1071" s="135"/>
      <c r="K1071" s="135"/>
      <c r="L1071" s="135"/>
      <c r="M1071" s="135"/>
      <c r="N1071" s="135"/>
    </row>
    <row r="1072" spans="4:14" x14ac:dyDescent="0.3">
      <c r="D1072" s="135"/>
      <c r="E1072" s="135"/>
      <c r="F1072" s="135"/>
      <c r="G1072" s="135"/>
      <c r="H1072" s="135"/>
      <c r="I1072" s="135"/>
      <c r="J1072" s="135"/>
      <c r="K1072" s="135"/>
      <c r="L1072" s="135"/>
      <c r="M1072" s="135"/>
      <c r="N1072" s="135"/>
    </row>
    <row r="1073" spans="4:14" x14ac:dyDescent="0.3">
      <c r="D1073" s="135"/>
      <c r="E1073" s="135"/>
      <c r="F1073" s="135"/>
      <c r="G1073" s="135"/>
      <c r="H1073" s="135"/>
      <c r="I1073" s="135"/>
      <c r="J1073" s="135"/>
      <c r="K1073" s="135"/>
      <c r="L1073" s="135"/>
      <c r="M1073" s="135"/>
      <c r="N1073" s="135"/>
    </row>
    <row r="1074" spans="4:14" x14ac:dyDescent="0.3">
      <c r="D1074" s="135"/>
      <c r="E1074" s="135"/>
      <c r="F1074" s="135"/>
      <c r="G1074" s="135"/>
      <c r="H1074" s="135"/>
      <c r="I1074" s="135"/>
      <c r="J1074" s="135"/>
      <c r="K1074" s="135"/>
      <c r="L1074" s="135"/>
      <c r="M1074" s="135"/>
      <c r="N1074" s="135"/>
    </row>
    <row r="1075" spans="4:14" x14ac:dyDescent="0.3">
      <c r="D1075" s="135"/>
      <c r="E1075" s="135"/>
      <c r="F1075" s="135"/>
      <c r="G1075" s="135"/>
      <c r="H1075" s="135"/>
      <c r="I1075" s="135"/>
      <c r="J1075" s="135"/>
      <c r="K1075" s="135"/>
      <c r="L1075" s="135"/>
      <c r="M1075" s="135"/>
      <c r="N1075" s="135"/>
    </row>
    <row r="1076" spans="4:14" x14ac:dyDescent="0.3">
      <c r="D1076" s="135"/>
      <c r="E1076" s="135"/>
      <c r="F1076" s="135"/>
      <c r="G1076" s="135"/>
      <c r="H1076" s="135"/>
      <c r="I1076" s="135"/>
      <c r="J1076" s="135"/>
      <c r="K1076" s="135"/>
      <c r="L1076" s="135"/>
      <c r="M1076" s="135"/>
      <c r="N1076" s="135"/>
    </row>
    <row r="1077" spans="4:14" x14ac:dyDescent="0.3">
      <c r="D1077" s="135"/>
      <c r="E1077" s="135"/>
      <c r="F1077" s="135"/>
      <c r="G1077" s="135"/>
      <c r="H1077" s="135"/>
      <c r="I1077" s="135"/>
      <c r="J1077" s="135"/>
      <c r="K1077" s="135"/>
      <c r="L1077" s="135"/>
      <c r="M1077" s="135"/>
      <c r="N1077" s="135"/>
    </row>
    <row r="1078" spans="4:14" x14ac:dyDescent="0.3">
      <c r="D1078" s="135"/>
      <c r="E1078" s="135"/>
      <c r="F1078" s="135"/>
      <c r="G1078" s="135"/>
      <c r="H1078" s="135"/>
      <c r="I1078" s="135"/>
      <c r="J1078" s="135"/>
      <c r="K1078" s="135"/>
      <c r="L1078" s="135"/>
      <c r="M1078" s="135"/>
      <c r="N1078" s="135"/>
    </row>
    <row r="1079" spans="4:14" x14ac:dyDescent="0.3">
      <c r="D1079" s="135"/>
      <c r="E1079" s="135"/>
      <c r="F1079" s="135"/>
      <c r="G1079" s="135"/>
      <c r="H1079" s="135"/>
      <c r="I1079" s="135"/>
      <c r="J1079" s="135"/>
      <c r="K1079" s="135"/>
      <c r="L1079" s="135"/>
      <c r="M1079" s="135"/>
      <c r="N1079" s="135"/>
    </row>
    <row r="1080" spans="4:14" x14ac:dyDescent="0.3">
      <c r="D1080" s="135"/>
      <c r="E1080" s="135"/>
      <c r="F1080" s="135"/>
      <c r="G1080" s="135"/>
      <c r="H1080" s="135"/>
      <c r="I1080" s="135"/>
      <c r="J1080" s="135"/>
      <c r="K1080" s="135"/>
      <c r="L1080" s="135"/>
      <c r="M1080" s="135"/>
      <c r="N1080" s="135"/>
    </row>
    <row r="1081" spans="4:14" x14ac:dyDescent="0.3">
      <c r="D1081" s="135"/>
      <c r="E1081" s="135"/>
      <c r="F1081" s="135"/>
      <c r="G1081" s="135"/>
      <c r="H1081" s="135"/>
      <c r="I1081" s="135"/>
      <c r="J1081" s="135"/>
      <c r="K1081" s="135"/>
      <c r="L1081" s="135"/>
      <c r="M1081" s="135"/>
      <c r="N1081" s="135"/>
    </row>
    <row r="1082" spans="4:14" x14ac:dyDescent="0.3">
      <c r="D1082" s="135"/>
      <c r="E1082" s="135"/>
      <c r="F1082" s="135"/>
      <c r="G1082" s="135"/>
      <c r="H1082" s="135"/>
      <c r="I1082" s="135"/>
      <c r="J1082" s="135"/>
      <c r="K1082" s="135"/>
      <c r="L1082" s="135"/>
      <c r="M1082" s="135"/>
      <c r="N1082" s="135"/>
    </row>
    <row r="1083" spans="4:14" x14ac:dyDescent="0.3">
      <c r="D1083" s="135"/>
      <c r="E1083" s="135"/>
      <c r="F1083" s="135"/>
      <c r="G1083" s="135"/>
      <c r="H1083" s="135"/>
      <c r="I1083" s="135"/>
      <c r="J1083" s="135"/>
      <c r="K1083" s="135"/>
      <c r="L1083" s="135"/>
      <c r="M1083" s="135"/>
      <c r="N1083" s="135"/>
    </row>
    <row r="1084" spans="4:14" x14ac:dyDescent="0.3">
      <c r="D1084" s="135"/>
      <c r="E1084" s="135"/>
      <c r="F1084" s="135"/>
      <c r="G1084" s="135"/>
      <c r="H1084" s="135"/>
      <c r="I1084" s="135"/>
      <c r="J1084" s="135"/>
      <c r="K1084" s="135"/>
      <c r="L1084" s="135"/>
      <c r="M1084" s="135"/>
      <c r="N1084" s="135"/>
    </row>
    <row r="1085" spans="4:14" x14ac:dyDescent="0.3">
      <c r="D1085" s="135"/>
      <c r="E1085" s="135"/>
      <c r="F1085" s="135"/>
      <c r="G1085" s="135"/>
      <c r="H1085" s="135"/>
      <c r="I1085" s="135"/>
      <c r="J1085" s="135"/>
      <c r="K1085" s="135"/>
      <c r="L1085" s="135"/>
      <c r="M1085" s="135"/>
      <c r="N1085" s="135"/>
    </row>
    <row r="1086" spans="4:14" x14ac:dyDescent="0.3">
      <c r="D1086" s="135"/>
      <c r="E1086" s="135"/>
      <c r="F1086" s="135"/>
      <c r="G1086" s="135"/>
      <c r="H1086" s="135"/>
      <c r="I1086" s="135"/>
      <c r="J1086" s="135"/>
      <c r="K1086" s="135"/>
      <c r="L1086" s="135"/>
      <c r="M1086" s="135"/>
      <c r="N1086" s="135"/>
    </row>
    <row r="1087" spans="4:14" x14ac:dyDescent="0.3">
      <c r="D1087" s="135"/>
      <c r="E1087" s="135"/>
      <c r="F1087" s="135"/>
      <c r="G1087" s="135"/>
      <c r="H1087" s="135"/>
      <c r="I1087" s="135"/>
      <c r="J1087" s="135"/>
      <c r="K1087" s="135"/>
      <c r="L1087" s="135"/>
      <c r="M1087" s="135"/>
      <c r="N1087" s="135"/>
    </row>
    <row r="1088" spans="4:14" x14ac:dyDescent="0.3">
      <c r="D1088" s="135"/>
      <c r="E1088" s="135"/>
      <c r="F1088" s="135"/>
      <c r="G1088" s="135"/>
      <c r="H1088" s="135"/>
      <c r="I1088" s="135"/>
      <c r="J1088" s="135"/>
      <c r="K1088" s="135"/>
      <c r="L1088" s="135"/>
      <c r="M1088" s="135"/>
      <c r="N1088" s="135"/>
    </row>
    <row r="1089" spans="4:14" x14ac:dyDescent="0.3">
      <c r="D1089" s="135"/>
      <c r="E1089" s="135"/>
      <c r="F1089" s="135"/>
      <c r="G1089" s="135"/>
      <c r="H1089" s="135"/>
      <c r="I1089" s="135"/>
      <c r="J1089" s="135"/>
      <c r="K1089" s="135"/>
      <c r="L1089" s="135"/>
      <c r="M1089" s="135"/>
      <c r="N1089" s="135"/>
    </row>
    <row r="1090" spans="4:14" x14ac:dyDescent="0.3">
      <c r="D1090" s="135"/>
      <c r="E1090" s="135"/>
      <c r="F1090" s="135"/>
      <c r="G1090" s="135"/>
      <c r="H1090" s="135"/>
      <c r="I1090" s="135"/>
      <c r="J1090" s="135"/>
      <c r="K1090" s="135"/>
      <c r="L1090" s="135"/>
      <c r="M1090" s="135"/>
      <c r="N1090" s="135"/>
    </row>
    <row r="1091" spans="4:14" x14ac:dyDescent="0.3">
      <c r="D1091" s="135"/>
      <c r="E1091" s="135"/>
      <c r="F1091" s="135"/>
      <c r="G1091" s="135"/>
      <c r="H1091" s="135"/>
      <c r="I1091" s="135"/>
      <c r="J1091" s="135"/>
      <c r="K1091" s="135"/>
      <c r="L1091" s="135"/>
      <c r="M1091" s="135"/>
      <c r="N1091" s="135"/>
    </row>
    <row r="1092" spans="4:14" x14ac:dyDescent="0.3">
      <c r="D1092" s="135"/>
      <c r="E1092" s="135"/>
      <c r="F1092" s="135"/>
      <c r="G1092" s="135"/>
      <c r="H1092" s="135"/>
      <c r="I1092" s="135"/>
      <c r="J1092" s="135"/>
      <c r="K1092" s="135"/>
      <c r="L1092" s="135"/>
      <c r="M1092" s="135"/>
      <c r="N1092" s="135"/>
    </row>
    <row r="1093" spans="4:14" x14ac:dyDescent="0.3">
      <c r="D1093" s="135"/>
      <c r="E1093" s="135"/>
      <c r="F1093" s="135"/>
      <c r="G1093" s="135"/>
      <c r="H1093" s="135"/>
      <c r="I1093" s="135"/>
      <c r="J1093" s="135"/>
      <c r="K1093" s="135"/>
      <c r="L1093" s="135"/>
      <c r="M1093" s="135"/>
      <c r="N1093" s="135"/>
    </row>
    <row r="1094" spans="4:14" x14ac:dyDescent="0.3">
      <c r="D1094" s="135"/>
      <c r="E1094" s="135"/>
      <c r="F1094" s="135"/>
      <c r="G1094" s="135"/>
      <c r="H1094" s="135"/>
      <c r="I1094" s="135"/>
      <c r="J1094" s="135"/>
      <c r="K1094" s="135"/>
      <c r="L1094" s="135"/>
      <c r="M1094" s="135"/>
      <c r="N1094" s="135"/>
    </row>
    <row r="1095" spans="4:14" x14ac:dyDescent="0.3">
      <c r="D1095" s="135"/>
      <c r="E1095" s="135"/>
      <c r="F1095" s="135"/>
      <c r="G1095" s="135"/>
      <c r="H1095" s="135"/>
      <c r="I1095" s="135"/>
      <c r="J1095" s="135"/>
      <c r="K1095" s="135"/>
      <c r="L1095" s="135"/>
      <c r="M1095" s="135"/>
      <c r="N1095" s="135"/>
    </row>
    <row r="1096" spans="4:14" x14ac:dyDescent="0.3">
      <c r="D1096" s="135"/>
      <c r="E1096" s="135"/>
      <c r="F1096" s="135"/>
      <c r="G1096" s="135"/>
      <c r="H1096" s="135"/>
      <c r="I1096" s="135"/>
      <c r="J1096" s="135"/>
      <c r="K1096" s="135"/>
      <c r="L1096" s="135"/>
      <c r="M1096" s="135"/>
      <c r="N1096" s="135"/>
    </row>
    <row r="1097" spans="4:14" x14ac:dyDescent="0.3">
      <c r="D1097" s="135"/>
      <c r="E1097" s="135"/>
      <c r="F1097" s="135"/>
      <c r="G1097" s="135"/>
      <c r="H1097" s="135"/>
      <c r="I1097" s="135"/>
      <c r="J1097" s="135"/>
      <c r="K1097" s="135"/>
      <c r="L1097" s="135"/>
      <c r="M1097" s="135"/>
      <c r="N1097" s="135"/>
    </row>
    <row r="1098" spans="4:14" x14ac:dyDescent="0.3">
      <c r="D1098" s="135"/>
      <c r="E1098" s="135"/>
      <c r="F1098" s="135"/>
      <c r="G1098" s="135"/>
      <c r="H1098" s="135"/>
      <c r="I1098" s="135"/>
      <c r="J1098" s="135"/>
      <c r="K1098" s="135"/>
      <c r="L1098" s="135"/>
      <c r="M1098" s="135"/>
      <c r="N1098" s="135"/>
    </row>
    <row r="1099" spans="4:14" x14ac:dyDescent="0.3">
      <c r="D1099" s="135"/>
      <c r="E1099" s="135"/>
      <c r="F1099" s="135"/>
      <c r="G1099" s="135"/>
      <c r="H1099" s="135"/>
      <c r="I1099" s="135"/>
      <c r="J1099" s="135"/>
      <c r="K1099" s="135"/>
      <c r="L1099" s="135"/>
      <c r="M1099" s="135"/>
      <c r="N1099" s="135"/>
    </row>
    <row r="1100" spans="4:14" x14ac:dyDescent="0.3">
      <c r="D1100" s="135"/>
      <c r="E1100" s="135"/>
      <c r="F1100" s="135"/>
      <c r="G1100" s="135"/>
      <c r="H1100" s="135"/>
      <c r="I1100" s="135"/>
      <c r="J1100" s="135"/>
      <c r="K1100" s="135"/>
      <c r="L1100" s="135"/>
      <c r="M1100" s="135"/>
      <c r="N1100" s="135"/>
    </row>
    <row r="1101" spans="4:14" x14ac:dyDescent="0.3">
      <c r="D1101" s="135"/>
      <c r="E1101" s="135"/>
      <c r="F1101" s="135"/>
      <c r="G1101" s="135"/>
      <c r="H1101" s="135"/>
      <c r="I1101" s="135"/>
      <c r="J1101" s="135"/>
      <c r="K1101" s="135"/>
      <c r="L1101" s="135"/>
      <c r="M1101" s="135"/>
      <c r="N1101" s="135"/>
    </row>
    <row r="1102" spans="4:14" x14ac:dyDescent="0.3">
      <c r="D1102" s="135"/>
      <c r="E1102" s="135"/>
      <c r="F1102" s="135"/>
      <c r="G1102" s="135"/>
      <c r="H1102" s="135"/>
      <c r="I1102" s="135"/>
      <c r="J1102" s="135"/>
      <c r="K1102" s="135"/>
      <c r="L1102" s="135"/>
      <c r="M1102" s="135"/>
      <c r="N1102" s="135"/>
    </row>
    <row r="1103" spans="4:14" x14ac:dyDescent="0.3">
      <c r="D1103" s="135"/>
      <c r="E1103" s="135"/>
      <c r="F1103" s="135"/>
      <c r="G1103" s="135"/>
      <c r="H1103" s="135"/>
      <c r="I1103" s="135"/>
      <c r="J1103" s="135"/>
      <c r="K1103" s="135"/>
      <c r="L1103" s="135"/>
      <c r="M1103" s="135"/>
      <c r="N1103" s="135"/>
    </row>
    <row r="1104" spans="4:14" x14ac:dyDescent="0.3">
      <c r="D1104" s="135"/>
      <c r="E1104" s="135"/>
      <c r="F1104" s="135"/>
      <c r="G1104" s="135"/>
      <c r="H1104" s="135"/>
      <c r="I1104" s="135"/>
      <c r="J1104" s="135"/>
      <c r="K1104" s="135"/>
      <c r="L1104" s="135"/>
      <c r="M1104" s="135"/>
      <c r="N1104" s="135"/>
    </row>
    <row r="1105" spans="4:14" x14ac:dyDescent="0.3">
      <c r="D1105" s="135"/>
      <c r="E1105" s="135"/>
      <c r="F1105" s="135"/>
      <c r="G1105" s="135"/>
      <c r="H1105" s="135"/>
      <c r="I1105" s="135"/>
      <c r="J1105" s="135"/>
      <c r="K1105" s="135"/>
      <c r="L1105" s="135"/>
      <c r="M1105" s="135"/>
      <c r="N1105" s="135"/>
    </row>
    <row r="1106" spans="4:14" x14ac:dyDescent="0.3">
      <c r="D1106" s="135"/>
      <c r="E1106" s="135"/>
      <c r="F1106" s="135"/>
      <c r="G1106" s="135"/>
      <c r="H1106" s="135"/>
      <c r="I1106" s="135"/>
      <c r="J1106" s="135"/>
      <c r="K1106" s="135"/>
      <c r="L1106" s="135"/>
      <c r="M1106" s="135"/>
      <c r="N1106" s="135"/>
    </row>
    <row r="1107" spans="4:14" x14ac:dyDescent="0.3">
      <c r="D1107" s="135"/>
      <c r="E1107" s="135"/>
      <c r="F1107" s="135"/>
      <c r="G1107" s="135"/>
      <c r="H1107" s="135"/>
      <c r="I1107" s="135"/>
      <c r="J1107" s="135"/>
      <c r="K1107" s="135"/>
      <c r="L1107" s="135"/>
      <c r="M1107" s="135"/>
      <c r="N1107" s="135"/>
    </row>
    <row r="1108" spans="4:14" x14ac:dyDescent="0.3">
      <c r="D1108" s="135"/>
      <c r="E1108" s="135"/>
      <c r="F1108" s="135"/>
      <c r="G1108" s="135"/>
      <c r="H1108" s="135"/>
      <c r="I1108" s="135"/>
      <c r="J1108" s="135"/>
      <c r="K1108" s="135"/>
      <c r="L1108" s="135"/>
      <c r="M1108" s="135"/>
      <c r="N1108" s="135"/>
    </row>
    <row r="1109" spans="4:14" x14ac:dyDescent="0.3">
      <c r="D1109" s="135"/>
      <c r="E1109" s="135"/>
      <c r="F1109" s="135"/>
      <c r="G1109" s="135"/>
      <c r="H1109" s="135"/>
      <c r="I1109" s="135"/>
      <c r="J1109" s="135"/>
      <c r="K1109" s="135"/>
      <c r="L1109" s="135"/>
      <c r="M1109" s="135"/>
      <c r="N1109" s="135"/>
    </row>
    <row r="1110" spans="4:14" x14ac:dyDescent="0.3">
      <c r="D1110" s="135"/>
      <c r="E1110" s="135"/>
      <c r="F1110" s="135"/>
      <c r="G1110" s="135"/>
      <c r="H1110" s="135"/>
      <c r="I1110" s="135"/>
      <c r="J1110" s="135"/>
      <c r="K1110" s="135"/>
      <c r="L1110" s="135"/>
      <c r="M1110" s="135"/>
      <c r="N1110" s="135"/>
    </row>
    <row r="1111" spans="4:14" x14ac:dyDescent="0.3">
      <c r="D1111" s="135"/>
      <c r="E1111" s="135"/>
      <c r="F1111" s="135"/>
      <c r="G1111" s="135"/>
      <c r="H1111" s="135"/>
      <c r="I1111" s="135"/>
      <c r="J1111" s="135"/>
      <c r="K1111" s="135"/>
      <c r="L1111" s="135"/>
      <c r="M1111" s="135"/>
      <c r="N1111" s="135"/>
    </row>
    <row r="1112" spans="4:14" x14ac:dyDescent="0.3">
      <c r="D1112" s="135"/>
      <c r="E1112" s="135"/>
      <c r="F1112" s="135"/>
      <c r="G1112" s="135"/>
      <c r="H1112" s="135"/>
      <c r="I1112" s="135"/>
      <c r="J1112" s="135"/>
      <c r="K1112" s="135"/>
      <c r="L1112" s="135"/>
      <c r="M1112" s="135"/>
      <c r="N1112" s="135"/>
    </row>
    <row r="1113" spans="4:14" x14ac:dyDescent="0.3">
      <c r="D1113" s="135"/>
      <c r="E1113" s="135"/>
      <c r="F1113" s="135"/>
      <c r="G1113" s="135"/>
      <c r="H1113" s="135"/>
      <c r="I1113" s="135"/>
      <c r="J1113" s="135"/>
      <c r="K1113" s="135"/>
      <c r="L1113" s="135"/>
      <c r="M1113" s="135"/>
      <c r="N1113" s="135"/>
    </row>
    <row r="1114" spans="4:14" x14ac:dyDescent="0.3">
      <c r="D1114" s="135"/>
      <c r="E1114" s="135"/>
      <c r="F1114" s="135"/>
      <c r="G1114" s="135"/>
      <c r="H1114" s="135"/>
      <c r="I1114" s="135"/>
      <c r="J1114" s="135"/>
      <c r="K1114" s="135"/>
      <c r="L1114" s="135"/>
      <c r="M1114" s="135"/>
      <c r="N1114" s="135"/>
    </row>
    <row r="1115" spans="4:14" x14ac:dyDescent="0.3">
      <c r="D1115" s="135"/>
      <c r="E1115" s="135"/>
      <c r="F1115" s="135"/>
      <c r="G1115" s="135"/>
      <c r="H1115" s="135"/>
      <c r="I1115" s="135"/>
      <c r="J1115" s="135"/>
      <c r="K1115" s="135"/>
      <c r="L1115" s="135"/>
      <c r="M1115" s="135"/>
      <c r="N1115" s="135"/>
    </row>
    <row r="1116" spans="4:14" x14ac:dyDescent="0.3">
      <c r="D1116" s="135"/>
      <c r="E1116" s="135"/>
      <c r="F1116" s="135"/>
      <c r="G1116" s="135"/>
      <c r="H1116" s="135"/>
      <c r="I1116" s="135"/>
      <c r="J1116" s="135"/>
      <c r="K1116" s="135"/>
      <c r="L1116" s="135"/>
      <c r="M1116" s="135"/>
      <c r="N1116" s="135"/>
    </row>
    <row r="1117" spans="4:14" x14ac:dyDescent="0.3">
      <c r="D1117" s="135"/>
      <c r="E1117" s="135"/>
      <c r="F1117" s="135"/>
      <c r="G1117" s="135"/>
      <c r="H1117" s="135"/>
      <c r="I1117" s="135"/>
      <c r="J1117" s="135"/>
      <c r="K1117" s="135"/>
      <c r="L1117" s="135"/>
      <c r="M1117" s="135"/>
      <c r="N1117" s="135"/>
    </row>
    <row r="1118" spans="4:14" x14ac:dyDescent="0.3">
      <c r="D1118" s="135"/>
      <c r="E1118" s="135"/>
      <c r="F1118" s="135"/>
      <c r="G1118" s="135"/>
      <c r="H1118" s="135"/>
      <c r="I1118" s="135"/>
      <c r="J1118" s="135"/>
      <c r="K1118" s="135"/>
      <c r="L1118" s="135"/>
      <c r="M1118" s="135"/>
      <c r="N1118" s="135"/>
    </row>
    <row r="1119" spans="4:14" x14ac:dyDescent="0.3">
      <c r="D1119" s="135"/>
      <c r="E1119" s="135"/>
      <c r="F1119" s="135"/>
      <c r="G1119" s="135"/>
      <c r="H1119" s="135"/>
      <c r="I1119" s="135"/>
      <c r="J1119" s="135"/>
      <c r="K1119" s="135"/>
      <c r="L1119" s="135"/>
      <c r="M1119" s="135"/>
      <c r="N1119" s="135"/>
    </row>
    <row r="1120" spans="4:14" x14ac:dyDescent="0.3">
      <c r="D1120" s="135"/>
      <c r="E1120" s="135"/>
      <c r="F1120" s="135"/>
      <c r="G1120" s="135"/>
      <c r="H1120" s="135"/>
      <c r="I1120" s="135"/>
      <c r="J1120" s="135"/>
      <c r="K1120" s="135"/>
      <c r="L1120" s="135"/>
      <c r="M1120" s="135"/>
      <c r="N1120" s="135"/>
    </row>
    <row r="1121" spans="4:14" x14ac:dyDescent="0.3">
      <c r="D1121" s="135"/>
      <c r="E1121" s="135"/>
      <c r="F1121" s="135"/>
      <c r="G1121" s="135"/>
      <c r="H1121" s="135"/>
      <c r="I1121" s="135"/>
      <c r="J1121" s="135"/>
      <c r="K1121" s="135"/>
      <c r="L1121" s="135"/>
      <c r="M1121" s="135"/>
      <c r="N1121" s="135"/>
    </row>
    <row r="1122" spans="4:14" x14ac:dyDescent="0.3">
      <c r="D1122" s="135"/>
      <c r="E1122" s="135"/>
      <c r="F1122" s="135"/>
      <c r="G1122" s="135"/>
      <c r="H1122" s="135"/>
      <c r="I1122" s="135"/>
      <c r="J1122" s="135"/>
      <c r="K1122" s="135"/>
      <c r="L1122" s="135"/>
      <c r="M1122" s="135"/>
      <c r="N1122" s="135"/>
    </row>
    <row r="1123" spans="4:14" x14ac:dyDescent="0.3">
      <c r="D1123" s="135"/>
      <c r="E1123" s="135"/>
      <c r="F1123" s="135"/>
      <c r="G1123" s="135"/>
      <c r="H1123" s="135"/>
      <c r="I1123" s="135"/>
      <c r="J1123" s="135"/>
      <c r="K1123" s="135"/>
      <c r="L1123" s="135"/>
      <c r="M1123" s="135"/>
      <c r="N1123" s="135"/>
    </row>
    <row r="1124" spans="4:14" x14ac:dyDescent="0.3">
      <c r="D1124" s="135"/>
      <c r="E1124" s="135"/>
      <c r="F1124" s="135"/>
      <c r="G1124" s="135"/>
      <c r="H1124" s="135"/>
      <c r="I1124" s="135"/>
      <c r="J1124" s="135"/>
      <c r="K1124" s="135"/>
      <c r="L1124" s="135"/>
      <c r="M1124" s="135"/>
      <c r="N1124" s="135"/>
    </row>
    <row r="1125" spans="4:14" x14ac:dyDescent="0.3">
      <c r="D1125" s="135"/>
      <c r="E1125" s="135"/>
      <c r="F1125" s="135"/>
      <c r="G1125" s="135"/>
      <c r="H1125" s="135"/>
      <c r="I1125" s="135"/>
      <c r="J1125" s="135"/>
      <c r="K1125" s="135"/>
      <c r="L1125" s="135"/>
      <c r="M1125" s="135"/>
      <c r="N1125" s="135"/>
    </row>
    <row r="1126" spans="4:14" x14ac:dyDescent="0.3">
      <c r="D1126" s="135"/>
      <c r="E1126" s="135"/>
      <c r="F1126" s="135"/>
      <c r="G1126" s="135"/>
      <c r="H1126" s="135"/>
      <c r="I1126" s="135"/>
      <c r="J1126" s="135"/>
      <c r="K1126" s="135"/>
      <c r="L1126" s="135"/>
      <c r="M1126" s="135"/>
      <c r="N1126" s="135"/>
    </row>
    <row r="1127" spans="4:14" x14ac:dyDescent="0.3">
      <c r="D1127" s="135"/>
      <c r="E1127" s="135"/>
      <c r="F1127" s="135"/>
      <c r="G1127" s="135"/>
      <c r="H1127" s="135"/>
      <c r="I1127" s="135"/>
      <c r="J1127" s="135"/>
      <c r="K1127" s="135"/>
      <c r="L1127" s="135"/>
      <c r="M1127" s="135"/>
      <c r="N1127" s="135"/>
    </row>
    <row r="1128" spans="4:14" x14ac:dyDescent="0.3">
      <c r="D1128" s="135"/>
      <c r="E1128" s="135"/>
      <c r="F1128" s="135"/>
      <c r="G1128" s="135"/>
      <c r="H1128" s="135"/>
      <c r="I1128" s="135"/>
      <c r="J1128" s="135"/>
      <c r="K1128" s="135"/>
      <c r="L1128" s="135"/>
      <c r="M1128" s="135"/>
      <c r="N1128" s="135"/>
    </row>
    <row r="1129" spans="4:14" x14ac:dyDescent="0.3">
      <c r="D1129" s="135"/>
      <c r="E1129" s="135"/>
      <c r="F1129" s="135"/>
      <c r="G1129" s="135"/>
      <c r="H1129" s="135"/>
      <c r="I1129" s="135"/>
      <c r="J1129" s="135"/>
      <c r="K1129" s="135"/>
      <c r="L1129" s="135"/>
      <c r="M1129" s="135"/>
      <c r="N1129" s="135"/>
    </row>
    <row r="1130" spans="4:14" x14ac:dyDescent="0.3">
      <c r="D1130" s="135"/>
      <c r="E1130" s="135"/>
      <c r="F1130" s="135"/>
      <c r="G1130" s="135"/>
      <c r="H1130" s="135"/>
      <c r="I1130" s="135"/>
      <c r="J1130" s="135"/>
      <c r="K1130" s="135"/>
      <c r="L1130" s="135"/>
      <c r="M1130" s="135"/>
      <c r="N1130" s="135"/>
    </row>
    <row r="1131" spans="4:14" x14ac:dyDescent="0.3">
      <c r="D1131" s="135"/>
      <c r="E1131" s="135"/>
      <c r="F1131" s="135"/>
      <c r="G1131" s="135"/>
      <c r="H1131" s="135"/>
      <c r="I1131" s="135"/>
      <c r="J1131" s="135"/>
      <c r="K1131" s="135"/>
      <c r="L1131" s="135"/>
      <c r="M1131" s="135"/>
      <c r="N1131" s="135"/>
    </row>
    <row r="1132" spans="4:14" x14ac:dyDescent="0.3">
      <c r="D1132" s="135"/>
      <c r="E1132" s="135"/>
      <c r="F1132" s="135"/>
      <c r="G1132" s="135"/>
      <c r="H1132" s="135"/>
      <c r="I1132" s="135"/>
      <c r="J1132" s="135"/>
      <c r="K1132" s="135"/>
      <c r="L1132" s="135"/>
      <c r="M1132" s="135"/>
      <c r="N1132" s="135"/>
    </row>
    <row r="1133" spans="4:14" x14ac:dyDescent="0.3">
      <c r="D1133" s="135"/>
      <c r="E1133" s="135"/>
      <c r="F1133" s="135"/>
      <c r="G1133" s="135"/>
      <c r="H1133" s="135"/>
      <c r="I1133" s="135"/>
      <c r="J1133" s="135"/>
      <c r="K1133" s="135"/>
      <c r="L1133" s="135"/>
      <c r="M1133" s="135"/>
      <c r="N1133" s="135"/>
    </row>
    <row r="1134" spans="4:14" x14ac:dyDescent="0.3">
      <c r="D1134" s="135"/>
      <c r="E1134" s="135"/>
      <c r="F1134" s="135"/>
      <c r="G1134" s="135"/>
      <c r="H1134" s="135"/>
      <c r="I1134" s="135"/>
      <c r="J1134" s="135"/>
      <c r="K1134" s="135"/>
      <c r="L1134" s="135"/>
      <c r="M1134" s="135"/>
      <c r="N1134" s="135"/>
    </row>
    <row r="1135" spans="4:14" x14ac:dyDescent="0.3">
      <c r="D1135" s="135"/>
      <c r="E1135" s="135"/>
      <c r="F1135" s="135"/>
      <c r="G1135" s="135"/>
      <c r="H1135" s="135"/>
      <c r="I1135" s="135"/>
      <c r="J1135" s="135"/>
      <c r="K1135" s="135"/>
      <c r="L1135" s="135"/>
      <c r="M1135" s="135"/>
      <c r="N1135" s="135"/>
    </row>
    <row r="1136" spans="4:14" x14ac:dyDescent="0.3">
      <c r="D1136" s="135"/>
      <c r="E1136" s="135"/>
      <c r="F1136" s="135"/>
      <c r="G1136" s="135"/>
      <c r="H1136" s="135"/>
      <c r="I1136" s="135"/>
      <c r="J1136" s="135"/>
      <c r="K1136" s="135"/>
      <c r="L1136" s="135"/>
      <c r="M1136" s="135"/>
      <c r="N1136" s="135"/>
    </row>
    <row r="1137" spans="4:14" x14ac:dyDescent="0.3">
      <c r="D1137" s="135"/>
      <c r="E1137" s="135"/>
      <c r="F1137" s="135"/>
      <c r="G1137" s="135"/>
      <c r="H1137" s="135"/>
      <c r="I1137" s="135"/>
      <c r="J1137" s="135"/>
      <c r="K1137" s="135"/>
      <c r="L1137" s="135"/>
      <c r="M1137" s="135"/>
      <c r="N1137" s="135"/>
    </row>
    <row r="1138" spans="4:14" x14ac:dyDescent="0.3">
      <c r="D1138" s="135"/>
      <c r="E1138" s="135"/>
      <c r="F1138" s="135"/>
      <c r="G1138" s="135"/>
      <c r="H1138" s="135"/>
      <c r="I1138" s="135"/>
      <c r="J1138" s="135"/>
      <c r="K1138" s="135"/>
      <c r="L1138" s="135"/>
      <c r="M1138" s="135"/>
      <c r="N1138" s="135"/>
    </row>
    <row r="1139" spans="4:14" x14ac:dyDescent="0.3">
      <c r="D1139" s="135"/>
      <c r="E1139" s="135"/>
      <c r="F1139" s="135"/>
      <c r="G1139" s="135"/>
      <c r="H1139" s="135"/>
      <c r="I1139" s="135"/>
      <c r="J1139" s="135"/>
      <c r="K1139" s="135"/>
      <c r="L1139" s="135"/>
      <c r="M1139" s="135"/>
      <c r="N1139" s="135"/>
    </row>
    <row r="1140" spans="4:14" x14ac:dyDescent="0.3">
      <c r="D1140" s="135"/>
      <c r="E1140" s="135"/>
      <c r="F1140" s="135"/>
      <c r="G1140" s="135"/>
      <c r="H1140" s="135"/>
      <c r="I1140" s="135"/>
      <c r="J1140" s="135"/>
      <c r="K1140" s="135"/>
      <c r="L1140" s="135"/>
      <c r="M1140" s="135"/>
      <c r="N1140" s="135"/>
    </row>
    <row r="1141" spans="4:14" x14ac:dyDescent="0.3">
      <c r="D1141" s="135"/>
      <c r="E1141" s="135"/>
      <c r="F1141" s="135"/>
      <c r="G1141" s="135"/>
      <c r="H1141" s="135"/>
      <c r="I1141" s="135"/>
      <c r="J1141" s="135"/>
      <c r="K1141" s="135"/>
      <c r="L1141" s="135"/>
      <c r="M1141" s="135"/>
      <c r="N1141" s="135"/>
    </row>
    <row r="1142" spans="4:14" x14ac:dyDescent="0.3">
      <c r="D1142" s="135"/>
      <c r="E1142" s="135"/>
      <c r="F1142" s="135"/>
      <c r="G1142" s="135"/>
      <c r="H1142" s="135"/>
      <c r="I1142" s="135"/>
      <c r="J1142" s="135"/>
      <c r="K1142" s="135"/>
      <c r="L1142" s="135"/>
      <c r="M1142" s="135"/>
      <c r="N1142" s="135"/>
    </row>
    <row r="1143" spans="4:14" x14ac:dyDescent="0.3">
      <c r="D1143" s="135"/>
      <c r="E1143" s="135"/>
      <c r="F1143" s="135"/>
      <c r="G1143" s="135"/>
      <c r="H1143" s="135"/>
      <c r="I1143" s="135"/>
      <c r="J1143" s="135"/>
      <c r="K1143" s="135"/>
      <c r="L1143" s="135"/>
      <c r="M1143" s="135"/>
      <c r="N1143" s="135"/>
    </row>
    <row r="1144" spans="4:14" x14ac:dyDescent="0.3">
      <c r="D1144" s="135"/>
      <c r="E1144" s="135"/>
      <c r="F1144" s="135"/>
      <c r="G1144" s="135"/>
      <c r="H1144" s="135"/>
      <c r="I1144" s="135"/>
      <c r="J1144" s="135"/>
      <c r="K1144" s="135"/>
      <c r="L1144" s="135"/>
      <c r="M1144" s="135"/>
      <c r="N1144" s="135"/>
    </row>
    <row r="1145" spans="4:14" x14ac:dyDescent="0.3">
      <c r="D1145" s="135"/>
      <c r="E1145" s="135"/>
      <c r="F1145" s="135"/>
      <c r="G1145" s="135"/>
      <c r="H1145" s="135"/>
      <c r="I1145" s="135"/>
      <c r="J1145" s="135"/>
      <c r="K1145" s="135"/>
      <c r="L1145" s="135"/>
      <c r="M1145" s="135"/>
      <c r="N1145" s="135"/>
    </row>
    <row r="1146" spans="4:14" x14ac:dyDescent="0.3">
      <c r="D1146" s="135"/>
      <c r="E1146" s="135"/>
      <c r="F1146" s="135"/>
      <c r="G1146" s="135"/>
      <c r="H1146" s="135"/>
      <c r="I1146" s="135"/>
      <c r="J1146" s="135"/>
      <c r="K1146" s="135"/>
      <c r="L1146" s="135"/>
      <c r="M1146" s="135"/>
      <c r="N1146" s="135"/>
    </row>
    <row r="1147" spans="4:14" x14ac:dyDescent="0.3">
      <c r="D1147" s="135"/>
      <c r="E1147" s="135"/>
      <c r="F1147" s="135"/>
      <c r="G1147" s="135"/>
      <c r="H1147" s="135"/>
      <c r="I1147" s="135"/>
      <c r="J1147" s="135"/>
      <c r="K1147" s="135"/>
      <c r="L1147" s="135"/>
      <c r="M1147" s="135"/>
      <c r="N1147" s="135"/>
    </row>
    <row r="1148" spans="4:14" x14ac:dyDescent="0.3">
      <c r="D1148" s="135"/>
      <c r="E1148" s="135"/>
      <c r="F1148" s="135"/>
      <c r="G1148" s="135"/>
      <c r="H1148" s="135"/>
      <c r="I1148" s="135"/>
      <c r="J1148" s="135"/>
      <c r="K1148" s="135"/>
      <c r="L1148" s="135"/>
      <c r="M1148" s="135"/>
      <c r="N1148" s="135"/>
    </row>
    <row r="1149" spans="4:14" x14ac:dyDescent="0.3">
      <c r="D1149" s="135"/>
      <c r="E1149" s="135"/>
      <c r="F1149" s="135"/>
      <c r="G1149" s="135"/>
      <c r="H1149" s="135"/>
      <c r="I1149" s="135"/>
      <c r="J1149" s="135"/>
      <c r="K1149" s="135"/>
      <c r="L1149" s="135"/>
      <c r="M1149" s="135"/>
      <c r="N1149" s="135"/>
    </row>
    <row r="1150" spans="4:14" x14ac:dyDescent="0.3">
      <c r="D1150" s="135"/>
      <c r="E1150" s="135"/>
      <c r="F1150" s="135"/>
      <c r="G1150" s="135"/>
      <c r="H1150" s="135"/>
      <c r="I1150" s="135"/>
      <c r="J1150" s="135"/>
      <c r="K1150" s="135"/>
      <c r="L1150" s="135"/>
      <c r="M1150" s="135"/>
      <c r="N1150" s="135"/>
    </row>
    <row r="1151" spans="4:14" x14ac:dyDescent="0.3">
      <c r="D1151" s="135"/>
      <c r="E1151" s="135"/>
      <c r="F1151" s="135"/>
      <c r="G1151" s="135"/>
      <c r="H1151" s="135"/>
      <c r="I1151" s="135"/>
      <c r="J1151" s="135"/>
      <c r="K1151" s="135"/>
      <c r="L1151" s="135"/>
      <c r="M1151" s="135"/>
      <c r="N1151" s="135"/>
    </row>
    <row r="1152" spans="4:14" x14ac:dyDescent="0.3">
      <c r="D1152" s="135"/>
      <c r="E1152" s="135"/>
      <c r="F1152" s="135"/>
      <c r="G1152" s="135"/>
      <c r="H1152" s="135"/>
      <c r="I1152" s="135"/>
      <c r="J1152" s="135"/>
      <c r="K1152" s="135"/>
      <c r="L1152" s="135"/>
      <c r="M1152" s="135"/>
      <c r="N1152" s="135"/>
    </row>
    <row r="1153" spans="4:14" x14ac:dyDescent="0.3">
      <c r="D1153" s="135"/>
      <c r="E1153" s="135"/>
      <c r="F1153" s="135"/>
      <c r="G1153" s="135"/>
      <c r="H1153" s="135"/>
      <c r="I1153" s="135"/>
      <c r="J1153" s="135"/>
      <c r="K1153" s="135"/>
      <c r="L1153" s="135"/>
      <c r="M1153" s="135"/>
      <c r="N1153" s="135"/>
    </row>
    <row r="1154" spans="4:14" x14ac:dyDescent="0.3">
      <c r="D1154" s="135"/>
      <c r="E1154" s="135"/>
      <c r="F1154" s="135"/>
      <c r="G1154" s="135"/>
      <c r="H1154" s="135"/>
      <c r="I1154" s="135"/>
      <c r="J1154" s="135"/>
      <c r="K1154" s="135"/>
      <c r="L1154" s="135"/>
      <c r="M1154" s="135"/>
      <c r="N1154" s="135"/>
    </row>
    <row r="1155" spans="4:14" x14ac:dyDescent="0.3">
      <c r="D1155" s="135"/>
      <c r="E1155" s="135"/>
      <c r="F1155" s="135"/>
      <c r="G1155" s="135"/>
      <c r="H1155" s="135"/>
      <c r="I1155" s="135"/>
      <c r="J1155" s="135"/>
      <c r="K1155" s="135"/>
      <c r="L1155" s="135"/>
      <c r="M1155" s="135"/>
      <c r="N1155" s="135"/>
    </row>
    <row r="1156" spans="4:14" x14ac:dyDescent="0.3">
      <c r="D1156" s="135"/>
      <c r="E1156" s="135"/>
      <c r="F1156" s="135"/>
      <c r="G1156" s="135"/>
      <c r="H1156" s="135"/>
      <c r="I1156" s="135"/>
      <c r="J1156" s="135"/>
      <c r="K1156" s="135"/>
      <c r="L1156" s="135"/>
      <c r="M1156" s="135"/>
      <c r="N1156" s="135"/>
    </row>
  </sheetData>
  <mergeCells count="2">
    <mergeCell ref="A1:C1"/>
    <mergeCell ref="A2:C2"/>
  </mergeCells>
  <conditionalFormatting sqref="C3:C5 A3:B6">
    <cfRule type="cellIs" dxfId="3" priority="1" stopIfTrue="1" operator="lessThan">
      <formula>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999E1-940E-4BB7-AD94-6576980E8188}">
  <sheetPr codeName="Sheet6">
    <tabColor theme="9" tint="0.89999084444715716"/>
  </sheetPr>
  <dimension ref="A1:V1156"/>
  <sheetViews>
    <sheetView showGridLines="0" zoomScale="85" zoomScaleNormal="85" workbookViewId="0">
      <pane ySplit="6" topLeftCell="A7" activePane="bottomLeft" state="frozen"/>
      <selection pane="bottomLeft" activeCell="T14" sqref="T14"/>
    </sheetView>
  </sheetViews>
  <sheetFormatPr defaultColWidth="9.33203125" defaultRowHeight="14" x14ac:dyDescent="0.3"/>
  <cols>
    <col min="1" max="2" width="26.6640625" style="123" bestFit="1" customWidth="1"/>
    <col min="3" max="3" width="23.33203125" style="123" bestFit="1" customWidth="1"/>
    <col min="4" max="4" width="9.33203125" style="123" bestFit="1" customWidth="1"/>
    <col min="5" max="6" width="9.33203125" style="123" customWidth="1"/>
    <col min="7" max="22" width="9.33203125" style="123" bestFit="1" customWidth="1"/>
    <col min="23" max="16384" width="9.33203125" style="123"/>
  </cols>
  <sheetData>
    <row r="1" spans="1:22" s="100" customFormat="1" ht="20" x14ac:dyDescent="0.3">
      <c r="A1" s="219" t="s">
        <v>253</v>
      </c>
      <c r="B1" s="220"/>
      <c r="C1" s="220"/>
      <c r="D1" s="98"/>
      <c r="E1" s="98"/>
      <c r="F1" s="98"/>
      <c r="G1" s="98"/>
      <c r="H1" s="98"/>
      <c r="I1" s="98"/>
      <c r="J1" s="98"/>
      <c r="K1" s="98"/>
      <c r="L1" s="98"/>
      <c r="M1" s="98"/>
      <c r="N1" s="98"/>
      <c r="O1" s="98"/>
      <c r="P1" s="98"/>
      <c r="Q1" s="98"/>
      <c r="R1" s="98"/>
      <c r="S1" s="98"/>
      <c r="T1" s="99"/>
      <c r="U1" s="99"/>
      <c r="V1" s="99"/>
    </row>
    <row r="2" spans="1:22" s="102" customFormat="1" ht="13" x14ac:dyDescent="0.3">
      <c r="A2" s="221" t="s">
        <v>254</v>
      </c>
      <c r="B2" s="222"/>
      <c r="C2" s="222"/>
      <c r="D2" s="101"/>
      <c r="E2" s="101"/>
      <c r="F2" s="101"/>
      <c r="G2" s="101"/>
      <c r="H2" s="101"/>
      <c r="I2" s="101"/>
      <c r="J2" s="101"/>
      <c r="K2" s="101"/>
      <c r="L2" s="101"/>
      <c r="M2" s="101"/>
      <c r="N2" s="101"/>
      <c r="O2" s="101"/>
      <c r="P2" s="101"/>
      <c r="Q2" s="101"/>
      <c r="R2" s="101"/>
      <c r="S2" s="101"/>
      <c r="T2" s="101"/>
      <c r="U2" s="101"/>
      <c r="V2" s="101"/>
    </row>
    <row r="3" spans="1:22" s="106" customFormat="1" ht="11.5" x14ac:dyDescent="0.3">
      <c r="A3" s="103"/>
      <c r="B3" s="104"/>
      <c r="C3" s="104"/>
      <c r="D3" s="105"/>
      <c r="E3" s="105"/>
      <c r="F3" s="105"/>
      <c r="G3" s="105"/>
      <c r="H3" s="105"/>
      <c r="I3" s="105"/>
      <c r="J3" s="105"/>
      <c r="K3" s="105"/>
      <c r="L3" s="105"/>
      <c r="M3" s="105"/>
      <c r="N3" s="105"/>
      <c r="O3" s="105"/>
      <c r="P3" s="105"/>
      <c r="Q3" s="105"/>
      <c r="R3" s="105"/>
      <c r="S3" s="105"/>
      <c r="T3" s="105"/>
      <c r="U3" s="105"/>
      <c r="V3" s="105"/>
    </row>
    <row r="4" spans="1:22" s="106" customFormat="1" ht="11.5" x14ac:dyDescent="0.3">
      <c r="A4" s="103"/>
      <c r="B4" s="104"/>
      <c r="C4" s="104"/>
      <c r="D4" s="107"/>
      <c r="E4" s="107"/>
      <c r="F4" s="107"/>
      <c r="G4" s="107"/>
      <c r="H4" s="107"/>
      <c r="I4" s="107"/>
      <c r="J4" s="107"/>
      <c r="K4" s="107"/>
      <c r="L4" s="107"/>
      <c r="M4" s="107"/>
      <c r="N4" s="107"/>
      <c r="O4" s="107"/>
      <c r="P4" s="107"/>
      <c r="Q4" s="107"/>
      <c r="R4" s="107"/>
      <c r="S4" s="107"/>
      <c r="T4" s="107"/>
      <c r="U4" s="107"/>
      <c r="V4" s="107"/>
    </row>
    <row r="5" spans="1:22" s="109" customFormat="1" ht="15.5" x14ac:dyDescent="0.3">
      <c r="A5" s="93"/>
      <c r="B5" s="94"/>
      <c r="C5" s="94"/>
      <c r="D5" s="108"/>
      <c r="E5" s="108"/>
      <c r="F5" s="108"/>
      <c r="G5" s="108"/>
      <c r="H5" s="108"/>
      <c r="I5" s="108"/>
      <c r="J5" s="108"/>
      <c r="K5" s="108"/>
      <c r="L5" s="108"/>
      <c r="M5" s="108"/>
      <c r="N5" s="108"/>
      <c r="O5" s="108"/>
      <c r="P5" s="108"/>
      <c r="Q5" s="108"/>
      <c r="R5" s="108"/>
      <c r="S5" s="108"/>
      <c r="T5" s="108"/>
      <c r="U5" s="108"/>
      <c r="V5" s="108"/>
    </row>
    <row r="6" spans="1:22" s="110" customFormat="1" ht="12" thickBot="1" x14ac:dyDescent="0.35">
      <c r="A6" s="95"/>
      <c r="B6" s="96"/>
      <c r="C6" s="96"/>
      <c r="D6" s="97">
        <v>2011</v>
      </c>
      <c r="E6" s="97">
        <v>2012</v>
      </c>
      <c r="F6" s="97">
        <v>2013</v>
      </c>
      <c r="G6" s="97">
        <v>2014</v>
      </c>
      <c r="H6" s="97">
        <v>2015</v>
      </c>
      <c r="I6" s="97">
        <v>2016</v>
      </c>
      <c r="J6" s="97">
        <v>2017</v>
      </c>
      <c r="K6" s="97">
        <v>2018</v>
      </c>
      <c r="L6" s="97">
        <v>2019</v>
      </c>
      <c r="M6" s="97">
        <v>2020</v>
      </c>
      <c r="N6" s="97">
        <v>2021</v>
      </c>
      <c r="O6" s="97">
        <v>2022</v>
      </c>
      <c r="P6" s="97">
        <v>2023</v>
      </c>
      <c r="Q6" s="97">
        <v>2024</v>
      </c>
      <c r="R6" s="97">
        <v>2025</v>
      </c>
      <c r="S6" s="97">
        <v>2026</v>
      </c>
      <c r="T6" s="97">
        <v>2027</v>
      </c>
      <c r="U6" s="97">
        <v>2028</v>
      </c>
      <c r="V6" s="97">
        <v>2029</v>
      </c>
    </row>
    <row r="7" spans="1:22" s="113" customFormat="1" x14ac:dyDescent="0.3">
      <c r="A7" s="111" t="s">
        <v>15</v>
      </c>
      <c r="B7" s="112" t="s">
        <v>15</v>
      </c>
      <c r="C7" s="112" t="s">
        <v>15</v>
      </c>
      <c r="D7" s="141">
        <v>0.8373459135728808</v>
      </c>
      <c r="E7" s="141">
        <v>0.84855388685274269</v>
      </c>
      <c r="F7" s="141">
        <v>0.82795190005101793</v>
      </c>
      <c r="G7" s="141">
        <v>0.81499026818165898</v>
      </c>
      <c r="H7" s="141">
        <v>0.84690035946364717</v>
      </c>
      <c r="I7" s="141">
        <v>0.8187888309324689</v>
      </c>
      <c r="J7" s="141">
        <v>0.8000042899898564</v>
      </c>
      <c r="K7" s="141">
        <v>0.7940666589799581</v>
      </c>
      <c r="L7" s="141">
        <v>0.82031517601800896</v>
      </c>
      <c r="M7" s="141">
        <v>0.84327239992256076</v>
      </c>
      <c r="N7" s="141">
        <v>0.8348931353147333</v>
      </c>
      <c r="O7" s="141">
        <v>0.80771610029801733</v>
      </c>
      <c r="P7" s="141">
        <v>0.82080499078792524</v>
      </c>
      <c r="Q7" s="141">
        <v>0.83469463962943413</v>
      </c>
      <c r="R7" s="141">
        <v>0.82659557697863251</v>
      </c>
      <c r="S7" s="141">
        <v>0.81040394260944049</v>
      </c>
      <c r="T7" s="141">
        <v>0.80706080975173</v>
      </c>
      <c r="U7" s="141">
        <v>0.81301518528932426</v>
      </c>
      <c r="V7" s="141">
        <v>0.82014463673103277</v>
      </c>
    </row>
    <row r="8" spans="1:22" s="113" customFormat="1" x14ac:dyDescent="0.3">
      <c r="A8" s="114" t="s">
        <v>26</v>
      </c>
      <c r="B8" s="114" t="s">
        <v>26</v>
      </c>
      <c r="C8" s="114" t="s">
        <v>27</v>
      </c>
      <c r="D8" s="142">
        <v>0.86289466334701093</v>
      </c>
      <c r="E8" s="142">
        <v>0.86194280158617642</v>
      </c>
      <c r="F8" s="142">
        <v>0.85780754501936229</v>
      </c>
      <c r="G8" s="142">
        <v>0.84573719857149232</v>
      </c>
      <c r="H8" s="142">
        <v>0.82416923282455912</v>
      </c>
      <c r="I8" s="142">
        <v>0.81328453795278843</v>
      </c>
      <c r="J8" s="142">
        <v>0.81271026050920081</v>
      </c>
      <c r="K8" s="142">
        <v>0.79387031811124231</v>
      </c>
      <c r="L8" s="142">
        <v>0.80416395892460157</v>
      </c>
      <c r="M8" s="142">
        <v>0.83211388384340412</v>
      </c>
      <c r="N8" s="142">
        <v>0.81198986128543271</v>
      </c>
      <c r="O8" s="142">
        <v>0.63805452340258084</v>
      </c>
      <c r="P8" s="142">
        <v>0.6401076240601169</v>
      </c>
      <c r="Q8" s="142">
        <v>0.66233251383939251</v>
      </c>
      <c r="R8" s="142">
        <v>0.66783873336823585</v>
      </c>
      <c r="S8" s="142">
        <v>0.6870329388186458</v>
      </c>
      <c r="T8" s="142">
        <v>0.70009104939019684</v>
      </c>
      <c r="U8" s="142">
        <v>0.71063443666142734</v>
      </c>
      <c r="V8" s="142">
        <v>0.73317683875759176</v>
      </c>
    </row>
    <row r="9" spans="1:22" s="113" customFormat="1" x14ac:dyDescent="0.3">
      <c r="A9" s="115" t="s">
        <v>28</v>
      </c>
      <c r="B9" s="115" t="s">
        <v>28</v>
      </c>
      <c r="C9" s="115" t="s">
        <v>29</v>
      </c>
      <c r="D9" s="143">
        <v>0.85298538125702805</v>
      </c>
      <c r="E9" s="143">
        <v>0.88716170865829169</v>
      </c>
      <c r="F9" s="143">
        <v>0.8992313433989817</v>
      </c>
      <c r="G9" s="143">
        <v>0.9286524261861171</v>
      </c>
      <c r="H9" s="143">
        <v>0.89491832384763093</v>
      </c>
      <c r="I9" s="143">
        <v>0.89980404926034951</v>
      </c>
      <c r="J9" s="143">
        <v>0.8932995914616455</v>
      </c>
      <c r="K9" s="143">
        <v>0.89895476500211147</v>
      </c>
      <c r="L9" s="143">
        <v>0.87798909274035508</v>
      </c>
      <c r="M9" s="143">
        <v>0.86299775500412557</v>
      </c>
      <c r="N9" s="143">
        <v>0.78846461993425476</v>
      </c>
      <c r="O9" s="143">
        <v>0.60460054620268855</v>
      </c>
      <c r="P9" s="143">
        <v>0.64583867864672617</v>
      </c>
      <c r="Q9" s="143">
        <v>0.69497441676620875</v>
      </c>
      <c r="R9" s="143">
        <v>0.69186297277038755</v>
      </c>
      <c r="S9" s="143">
        <v>0.70901127636704242</v>
      </c>
      <c r="T9" s="143">
        <v>0.71500923525003268</v>
      </c>
      <c r="U9" s="143">
        <v>0.71432261458791324</v>
      </c>
      <c r="V9" s="143">
        <v>0.7213423652055112</v>
      </c>
    </row>
    <row r="10" spans="1:22" s="113" customFormat="1" x14ac:dyDescent="0.3">
      <c r="A10" s="116" t="s">
        <v>27</v>
      </c>
      <c r="B10" s="116" t="s">
        <v>29</v>
      </c>
      <c r="C10" s="116" t="s">
        <v>30</v>
      </c>
      <c r="D10" s="144">
        <v>0.92635996339204008</v>
      </c>
      <c r="E10" s="144">
        <v>0.88171610973459236</v>
      </c>
      <c r="F10" s="144">
        <v>0.80001785754146293</v>
      </c>
      <c r="G10" s="144">
        <v>0.98707560436616903</v>
      </c>
      <c r="H10" s="144">
        <v>0.95560168753766828</v>
      </c>
      <c r="I10" s="144">
        <v>0.96140538851313639</v>
      </c>
      <c r="J10" s="144">
        <v>0.76720462510323895</v>
      </c>
      <c r="K10" s="144">
        <v>0.74451926605504593</v>
      </c>
      <c r="L10" s="144">
        <v>1.0188091295591855</v>
      </c>
      <c r="M10" s="144">
        <v>0.95032445737301419</v>
      </c>
      <c r="N10" s="144">
        <v>0.97055737851291324</v>
      </c>
      <c r="O10" s="144">
        <v>0.84220629924775114</v>
      </c>
      <c r="P10" s="144">
        <v>0.91140427241679511</v>
      </c>
      <c r="Q10" s="144">
        <v>0.839660984621874</v>
      </c>
      <c r="R10" s="144">
        <v>0.67246389436827469</v>
      </c>
      <c r="S10" s="144">
        <v>0.88205710502438717</v>
      </c>
      <c r="T10" s="144">
        <v>0.93161682912780419</v>
      </c>
      <c r="U10" s="144">
        <v>0.91072487986599904</v>
      </c>
      <c r="V10" s="144">
        <v>0.90956281067127276</v>
      </c>
    </row>
    <row r="11" spans="1:22" s="113" customFormat="1" x14ac:dyDescent="0.3">
      <c r="A11" s="116" t="s">
        <v>27</v>
      </c>
      <c r="B11" s="116" t="s">
        <v>29</v>
      </c>
      <c r="C11" s="116" t="s">
        <v>31</v>
      </c>
      <c r="D11" s="144">
        <v>0.86180180536598483</v>
      </c>
      <c r="E11" s="144">
        <v>0.87268147620648895</v>
      </c>
      <c r="F11" s="144">
        <v>0.97290632273719246</v>
      </c>
      <c r="G11" s="144">
        <v>0.89795747916927593</v>
      </c>
      <c r="H11" s="144">
        <v>0.9457620934684603</v>
      </c>
      <c r="I11" s="144">
        <v>0.83015185382997314</v>
      </c>
      <c r="J11" s="144">
        <v>1.0086224138802613</v>
      </c>
      <c r="K11" s="144">
        <v>0.87714543812104717</v>
      </c>
      <c r="L11" s="144">
        <v>0.9608744794765014</v>
      </c>
      <c r="M11" s="144">
        <v>0.93584065921959958</v>
      </c>
      <c r="N11" s="144">
        <v>0.74696083538288693</v>
      </c>
      <c r="O11" s="144">
        <v>0.6342078830358453</v>
      </c>
      <c r="P11" s="144">
        <v>0.65618701604696461</v>
      </c>
      <c r="Q11" s="144">
        <v>0.6544758933268443</v>
      </c>
      <c r="R11" s="144">
        <v>0.63477360395112781</v>
      </c>
      <c r="S11" s="144">
        <v>0.67371559774217316</v>
      </c>
      <c r="T11" s="144">
        <v>0.68586396184602971</v>
      </c>
      <c r="U11" s="144">
        <v>0.70403516531540045</v>
      </c>
      <c r="V11" s="144">
        <v>0.71574288678721154</v>
      </c>
    </row>
    <row r="12" spans="1:22" s="113" customFormat="1" x14ac:dyDescent="0.3">
      <c r="A12" s="116" t="s">
        <v>27</v>
      </c>
      <c r="B12" s="116" t="s">
        <v>29</v>
      </c>
      <c r="C12" s="116" t="s">
        <v>32</v>
      </c>
      <c r="D12" s="144">
        <v>0</v>
      </c>
      <c r="E12" s="144">
        <v>0</v>
      </c>
      <c r="F12" s="144">
        <v>0</v>
      </c>
      <c r="G12" s="144">
        <v>0</v>
      </c>
      <c r="H12" s="144">
        <v>0</v>
      </c>
      <c r="I12" s="144">
        <v>0</v>
      </c>
      <c r="J12" s="144">
        <v>0</v>
      </c>
      <c r="K12" s="144">
        <v>0</v>
      </c>
      <c r="L12" s="144">
        <v>0</v>
      </c>
      <c r="M12" s="144">
        <v>0</v>
      </c>
      <c r="N12" s="144">
        <v>0</v>
      </c>
      <c r="O12" s="144">
        <v>0</v>
      </c>
      <c r="P12" s="144">
        <v>0</v>
      </c>
      <c r="Q12" s="144">
        <v>0</v>
      </c>
      <c r="R12" s="144">
        <v>0</v>
      </c>
      <c r="S12" s="144">
        <v>0</v>
      </c>
      <c r="T12" s="144">
        <v>0</v>
      </c>
      <c r="U12" s="144">
        <v>0</v>
      </c>
      <c r="V12" s="144">
        <v>0</v>
      </c>
    </row>
    <row r="13" spans="1:22" s="113" customFormat="1" x14ac:dyDescent="0.3">
      <c r="A13" s="116" t="s">
        <v>27</v>
      </c>
      <c r="B13" s="116" t="s">
        <v>29</v>
      </c>
      <c r="C13" s="116" t="s">
        <v>33</v>
      </c>
      <c r="D13" s="144">
        <v>0</v>
      </c>
      <c r="E13" s="144">
        <v>0</v>
      </c>
      <c r="F13" s="144">
        <v>0</v>
      </c>
      <c r="G13" s="144">
        <v>0</v>
      </c>
      <c r="H13" s="144">
        <v>0</v>
      </c>
      <c r="I13" s="144">
        <v>0</v>
      </c>
      <c r="J13" s="144">
        <v>0</v>
      </c>
      <c r="K13" s="144">
        <v>0</v>
      </c>
      <c r="L13" s="144">
        <v>0</v>
      </c>
      <c r="M13" s="144">
        <v>0</v>
      </c>
      <c r="N13" s="144">
        <v>0</v>
      </c>
      <c r="O13" s="144">
        <v>0</v>
      </c>
      <c r="P13" s="144">
        <v>0</v>
      </c>
      <c r="Q13" s="144">
        <v>0</v>
      </c>
      <c r="R13" s="144">
        <v>0</v>
      </c>
      <c r="S13" s="144">
        <v>0</v>
      </c>
      <c r="T13" s="144">
        <v>0</v>
      </c>
      <c r="U13" s="144">
        <v>0</v>
      </c>
      <c r="V13" s="144">
        <v>0</v>
      </c>
    </row>
    <row r="14" spans="1:22" s="113" customFormat="1" x14ac:dyDescent="0.3">
      <c r="A14" s="116" t="s">
        <v>27</v>
      </c>
      <c r="B14" s="116" t="s">
        <v>29</v>
      </c>
      <c r="C14" s="116" t="s">
        <v>34</v>
      </c>
      <c r="D14" s="144">
        <v>0</v>
      </c>
      <c r="E14" s="144">
        <v>0</v>
      </c>
      <c r="F14" s="144">
        <v>0</v>
      </c>
      <c r="G14" s="144">
        <v>0</v>
      </c>
      <c r="H14" s="144">
        <v>0</v>
      </c>
      <c r="I14" s="144">
        <v>0</v>
      </c>
      <c r="J14" s="144">
        <v>0</v>
      </c>
      <c r="K14" s="144">
        <v>0</v>
      </c>
      <c r="L14" s="144">
        <v>0</v>
      </c>
      <c r="M14" s="144">
        <v>0</v>
      </c>
      <c r="N14" s="144">
        <v>0</v>
      </c>
      <c r="O14" s="144">
        <v>0</v>
      </c>
      <c r="P14" s="144">
        <v>0</v>
      </c>
      <c r="Q14" s="144">
        <v>0</v>
      </c>
      <c r="R14" s="144">
        <v>0</v>
      </c>
      <c r="S14" s="144">
        <v>0</v>
      </c>
      <c r="T14" s="144">
        <v>0</v>
      </c>
      <c r="U14" s="144">
        <v>0</v>
      </c>
      <c r="V14" s="144">
        <v>0</v>
      </c>
    </row>
    <row r="15" spans="1:22" s="113" customFormat="1" x14ac:dyDescent="0.3">
      <c r="A15" s="116" t="s">
        <v>27</v>
      </c>
      <c r="B15" s="116" t="s">
        <v>29</v>
      </c>
      <c r="C15" s="116" t="s">
        <v>35</v>
      </c>
      <c r="D15" s="144">
        <v>0.52583503682315968</v>
      </c>
      <c r="E15" s="144">
        <v>0.67559507760887316</v>
      </c>
      <c r="F15" s="144">
        <v>0.66301294652267573</v>
      </c>
      <c r="G15" s="144">
        <v>0.6225703823170412</v>
      </c>
      <c r="H15" s="144">
        <v>0.85068278486680216</v>
      </c>
      <c r="I15" s="144">
        <v>0.82470150119530372</v>
      </c>
      <c r="J15" s="144">
        <v>0.60982484693102301</v>
      </c>
      <c r="K15" s="144">
        <v>0.7466756212222978</v>
      </c>
      <c r="L15" s="144">
        <v>0.72358728234696823</v>
      </c>
      <c r="M15" s="144">
        <v>0.6731477993087529</v>
      </c>
      <c r="N15" s="144">
        <v>0.61538059312492843</v>
      </c>
      <c r="O15" s="144">
        <v>0.57526483751893531</v>
      </c>
      <c r="P15" s="144">
        <v>0.46668268028804982</v>
      </c>
      <c r="Q15" s="144">
        <v>0.47475328571345338</v>
      </c>
      <c r="R15" s="144">
        <v>0.55362829085340537</v>
      </c>
      <c r="S15" s="144">
        <v>0.56804650210038587</v>
      </c>
      <c r="T15" s="144">
        <v>0.5730591473818345</v>
      </c>
      <c r="U15" s="144">
        <v>0.57350386202799797</v>
      </c>
      <c r="V15" s="144">
        <v>0.60251917669066168</v>
      </c>
    </row>
    <row r="16" spans="1:22" s="113" customFormat="1" x14ac:dyDescent="0.3">
      <c r="A16" s="116" t="s">
        <v>27</v>
      </c>
      <c r="B16" s="116" t="s">
        <v>29</v>
      </c>
      <c r="C16" s="116" t="s">
        <v>36</v>
      </c>
      <c r="D16" s="144">
        <v>0.96154463076985708</v>
      </c>
      <c r="E16" s="144">
        <v>0.96097431960095447</v>
      </c>
      <c r="F16" s="144">
        <v>0.98271743291536784</v>
      </c>
      <c r="G16" s="144">
        <v>1.0532609542953921</v>
      </c>
      <c r="H16" s="144">
        <v>0.94417587037117834</v>
      </c>
      <c r="I16" s="144">
        <v>0.99592680348031626</v>
      </c>
      <c r="J16" s="144">
        <v>1.0259025362735321</v>
      </c>
      <c r="K16" s="144">
        <v>1.0271365969861346</v>
      </c>
      <c r="L16" s="144">
        <v>0.96383763248637488</v>
      </c>
      <c r="M16" s="144">
        <v>0.93095549738229788</v>
      </c>
      <c r="N16" s="144">
        <v>0.91089603954099418</v>
      </c>
      <c r="O16" s="144">
        <v>0.58028719379377125</v>
      </c>
      <c r="P16" s="144">
        <v>0.79870036933163979</v>
      </c>
      <c r="Q16" s="144">
        <v>0.81770746906135738</v>
      </c>
      <c r="R16" s="144">
        <v>0.80911923212230841</v>
      </c>
      <c r="S16" s="144">
        <v>0.81630183819539515</v>
      </c>
      <c r="T16" s="144">
        <v>0.81894576012233156</v>
      </c>
      <c r="U16" s="144">
        <v>0.81703590527129932</v>
      </c>
      <c r="V16" s="144">
        <v>0.8330786860199656</v>
      </c>
    </row>
    <row r="17" spans="1:22" s="113" customFormat="1" x14ac:dyDescent="0.3">
      <c r="A17" s="116" t="s">
        <v>27</v>
      </c>
      <c r="B17" s="116" t="s">
        <v>29</v>
      </c>
      <c r="C17" s="116" t="s">
        <v>37</v>
      </c>
      <c r="D17" s="144">
        <v>1.0502838605028386</v>
      </c>
      <c r="E17" s="144">
        <v>0.71127331711273323</v>
      </c>
      <c r="F17" s="144">
        <v>0.85401459854014605</v>
      </c>
      <c r="G17" s="144">
        <v>0.96431467964314688</v>
      </c>
      <c r="H17" s="144">
        <v>0.96836982968369834</v>
      </c>
      <c r="I17" s="144">
        <v>0.60908353609083543</v>
      </c>
      <c r="J17" s="144">
        <v>1.0827250608272507</v>
      </c>
      <c r="K17" s="144">
        <v>0.9878345498783454</v>
      </c>
      <c r="L17" s="144">
        <v>0.90243902439024393</v>
      </c>
      <c r="M17" s="144">
        <v>0.77398373983739843</v>
      </c>
      <c r="N17" s="144">
        <v>0.76480129764801297</v>
      </c>
      <c r="O17" s="144">
        <v>1.0446066504460667</v>
      </c>
      <c r="P17" s="144">
        <v>0.6009732360097324</v>
      </c>
      <c r="Q17" s="144">
        <v>0.86</v>
      </c>
      <c r="R17" s="144">
        <v>0.8</v>
      </c>
      <c r="S17" s="144">
        <v>0</v>
      </c>
      <c r="T17" s="144">
        <v>0</v>
      </c>
      <c r="U17" s="144">
        <v>0</v>
      </c>
      <c r="V17" s="144">
        <v>0</v>
      </c>
    </row>
    <row r="18" spans="1:22" s="113" customFormat="1" x14ac:dyDescent="0.3">
      <c r="A18" s="116" t="s">
        <v>27</v>
      </c>
      <c r="B18" s="116" t="s">
        <v>29</v>
      </c>
      <c r="C18" s="116" t="s">
        <v>38</v>
      </c>
      <c r="D18" s="144">
        <v>0</v>
      </c>
      <c r="E18" s="144">
        <v>0</v>
      </c>
      <c r="F18" s="144">
        <v>0</v>
      </c>
      <c r="G18" s="144">
        <v>0</v>
      </c>
      <c r="H18" s="144">
        <v>0</v>
      </c>
      <c r="I18" s="144">
        <v>0</v>
      </c>
      <c r="J18" s="144">
        <v>0</v>
      </c>
      <c r="K18" s="144">
        <v>0</v>
      </c>
      <c r="L18" s="144">
        <v>0</v>
      </c>
      <c r="M18" s="144">
        <v>0</v>
      </c>
      <c r="N18" s="144">
        <v>0</v>
      </c>
      <c r="O18" s="144">
        <v>0</v>
      </c>
      <c r="P18" s="144">
        <v>0</v>
      </c>
      <c r="Q18" s="144">
        <v>0</v>
      </c>
      <c r="R18" s="144">
        <v>0</v>
      </c>
      <c r="S18" s="144">
        <v>0</v>
      </c>
      <c r="T18" s="144">
        <v>0</v>
      </c>
      <c r="U18" s="144">
        <v>0</v>
      </c>
      <c r="V18" s="144">
        <v>0</v>
      </c>
    </row>
    <row r="19" spans="1:22" s="113" customFormat="1" x14ac:dyDescent="0.3">
      <c r="A19" s="116" t="s">
        <v>27</v>
      </c>
      <c r="B19" s="116" t="s">
        <v>29</v>
      </c>
      <c r="C19" s="116" t="s">
        <v>39</v>
      </c>
      <c r="D19" s="144">
        <v>0</v>
      </c>
      <c r="E19" s="144">
        <v>0</v>
      </c>
      <c r="F19" s="144">
        <v>0</v>
      </c>
      <c r="G19" s="144">
        <v>0</v>
      </c>
      <c r="H19" s="144">
        <v>0</v>
      </c>
      <c r="I19" s="144">
        <v>0</v>
      </c>
      <c r="J19" s="144">
        <v>0</v>
      </c>
      <c r="K19" s="144">
        <v>0</v>
      </c>
      <c r="L19" s="144">
        <v>0</v>
      </c>
      <c r="M19" s="144">
        <v>0</v>
      </c>
      <c r="N19" s="144">
        <v>0</v>
      </c>
      <c r="O19" s="144">
        <v>0</v>
      </c>
      <c r="P19" s="144">
        <v>0</v>
      </c>
      <c r="Q19" s="144">
        <v>0</v>
      </c>
      <c r="R19" s="144">
        <v>0</v>
      </c>
      <c r="S19" s="144">
        <v>0</v>
      </c>
      <c r="T19" s="144">
        <v>0</v>
      </c>
      <c r="U19" s="144">
        <v>0</v>
      </c>
      <c r="V19" s="144">
        <v>0</v>
      </c>
    </row>
    <row r="20" spans="1:22" s="113" customFormat="1" x14ac:dyDescent="0.3">
      <c r="A20" s="116" t="s">
        <v>27</v>
      </c>
      <c r="B20" s="116" t="s">
        <v>29</v>
      </c>
      <c r="C20" s="116" t="s">
        <v>40</v>
      </c>
      <c r="D20" s="144">
        <v>0.93113200165435217</v>
      </c>
      <c r="E20" s="144">
        <v>1.113334302098121</v>
      </c>
      <c r="F20" s="144">
        <v>1.0611700443023591</v>
      </c>
      <c r="G20" s="144">
        <v>1.1684793746250697</v>
      </c>
      <c r="H20" s="144">
        <v>0.7595488536904349</v>
      </c>
      <c r="I20" s="144">
        <v>1.0719754977029097</v>
      </c>
      <c r="J20" s="144">
        <v>1.0995480339663841</v>
      </c>
      <c r="K20" s="144">
        <v>1.1745788667687598</v>
      </c>
      <c r="L20" s="144">
        <v>0.88883950248384547</v>
      </c>
      <c r="M20" s="144">
        <v>1.1528405483135995</v>
      </c>
      <c r="N20" s="144">
        <v>1.0086331846651986</v>
      </c>
      <c r="O20" s="144">
        <v>0.37297444323969847</v>
      </c>
      <c r="P20" s="144">
        <v>0.47879336619681578</v>
      </c>
      <c r="Q20" s="144">
        <v>0.59098779999501472</v>
      </c>
      <c r="R20" s="144">
        <v>0.56938662932556328</v>
      </c>
      <c r="S20" s="144">
        <v>0.56417530454442022</v>
      </c>
      <c r="T20" s="144">
        <v>0.56606087167940344</v>
      </c>
      <c r="U20" s="144">
        <v>0.54729007399202889</v>
      </c>
      <c r="V20" s="144">
        <v>0.55293968426112572</v>
      </c>
    </row>
    <row r="21" spans="1:22" s="113" customFormat="1" x14ac:dyDescent="0.3">
      <c r="A21" s="116" t="s">
        <v>27</v>
      </c>
      <c r="B21" s="116" t="s">
        <v>29</v>
      </c>
      <c r="C21" s="116" t="s">
        <v>41</v>
      </c>
      <c r="D21" s="144">
        <v>0</v>
      </c>
      <c r="E21" s="144">
        <v>0</v>
      </c>
      <c r="F21" s="144">
        <v>0</v>
      </c>
      <c r="G21" s="144">
        <v>0</v>
      </c>
      <c r="H21" s="144">
        <v>0</v>
      </c>
      <c r="I21" s="144">
        <v>0</v>
      </c>
      <c r="J21" s="144">
        <v>0</v>
      </c>
      <c r="K21" s="144">
        <v>0</v>
      </c>
      <c r="L21" s="144">
        <v>0</v>
      </c>
      <c r="M21" s="144">
        <v>0</v>
      </c>
      <c r="N21" s="144">
        <v>0</v>
      </c>
      <c r="O21" s="144">
        <v>0</v>
      </c>
      <c r="P21" s="144">
        <v>0</v>
      </c>
      <c r="Q21" s="144">
        <v>0</v>
      </c>
      <c r="R21" s="144">
        <v>0</v>
      </c>
      <c r="S21" s="144">
        <v>0</v>
      </c>
      <c r="T21" s="144">
        <v>0</v>
      </c>
      <c r="U21" s="144">
        <v>0</v>
      </c>
      <c r="V21" s="144">
        <v>0</v>
      </c>
    </row>
    <row r="22" spans="1:22" s="113" customFormat="1" x14ac:dyDescent="0.3">
      <c r="A22" s="116" t="s">
        <v>27</v>
      </c>
      <c r="B22" s="116" t="s">
        <v>29</v>
      </c>
      <c r="C22" s="116" t="s">
        <v>42</v>
      </c>
      <c r="D22" s="144">
        <v>0.95435715637167529</v>
      </c>
      <c r="E22" s="144">
        <v>0.90062503526818749</v>
      </c>
      <c r="F22" s="144">
        <v>0.94278089244281571</v>
      </c>
      <c r="G22" s="144">
        <v>0.98217063539547689</v>
      </c>
      <c r="H22" s="144">
        <v>0.91029476287343936</v>
      </c>
      <c r="I22" s="144">
        <v>0.91855131426748038</v>
      </c>
      <c r="J22" s="144">
        <v>0.94013998945976573</v>
      </c>
      <c r="K22" s="144">
        <v>0.87127431906614794</v>
      </c>
      <c r="L22" s="144">
        <v>0.86946730805732197</v>
      </c>
      <c r="M22" s="144">
        <v>0.82091676947897896</v>
      </c>
      <c r="N22" s="144">
        <v>0.79446227448158779</v>
      </c>
      <c r="O22" s="144">
        <v>0.64760114995850182</v>
      </c>
      <c r="P22" s="144">
        <v>0.64673331629223596</v>
      </c>
      <c r="Q22" s="144">
        <v>0.74295937879154705</v>
      </c>
      <c r="R22" s="144">
        <v>0.74789311527425995</v>
      </c>
      <c r="S22" s="144">
        <v>0.75853962285816701</v>
      </c>
      <c r="T22" s="144">
        <v>0.75751737093465499</v>
      </c>
      <c r="U22" s="144">
        <v>0.75449888404313803</v>
      </c>
      <c r="V22" s="144">
        <v>0.75044498301962403</v>
      </c>
    </row>
    <row r="23" spans="1:22" s="113" customFormat="1" x14ac:dyDescent="0.3">
      <c r="A23" s="116" t="s">
        <v>27</v>
      </c>
      <c r="B23" s="116" t="s">
        <v>29</v>
      </c>
      <c r="C23" s="116" t="s">
        <v>43</v>
      </c>
      <c r="D23" s="144">
        <v>0.70608272506082725</v>
      </c>
      <c r="E23" s="144">
        <v>0.75596107055961081</v>
      </c>
      <c r="F23" s="144">
        <v>0.70194647201946481</v>
      </c>
      <c r="G23" s="144">
        <v>0.6659367396593675</v>
      </c>
      <c r="H23" s="144">
        <v>0.92992700729927025</v>
      </c>
      <c r="I23" s="144">
        <v>0.74793187347931878</v>
      </c>
      <c r="J23" s="144">
        <v>0.49002433090024339</v>
      </c>
      <c r="K23" s="144">
        <v>0.82800000000000007</v>
      </c>
      <c r="L23" s="144">
        <v>0.81197560975609784</v>
      </c>
      <c r="M23" s="144">
        <v>0.80585365853658553</v>
      </c>
      <c r="N23" s="144">
        <v>0.69562043795620443</v>
      </c>
      <c r="O23" s="144">
        <v>0.92944038929440409</v>
      </c>
      <c r="P23" s="144">
        <v>0.9136253041362532</v>
      </c>
      <c r="Q23" s="144">
        <v>0.67067355709045917</v>
      </c>
      <c r="R23" s="144">
        <v>0.60118641784596871</v>
      </c>
      <c r="S23" s="144">
        <v>0.59825766205619546</v>
      </c>
      <c r="T23" s="144">
        <v>0.59741041767869363</v>
      </c>
      <c r="U23" s="144">
        <v>0.59409377120132378</v>
      </c>
      <c r="V23" s="144">
        <v>0.58884331977995541</v>
      </c>
    </row>
    <row r="24" spans="1:22" s="113" customFormat="1" x14ac:dyDescent="0.3">
      <c r="A24" s="116" t="s">
        <v>27</v>
      </c>
      <c r="B24" s="116" t="s">
        <v>29</v>
      </c>
      <c r="C24" s="116" t="s">
        <v>44</v>
      </c>
      <c r="D24" s="144">
        <v>0</v>
      </c>
      <c r="E24" s="144">
        <v>0</v>
      </c>
      <c r="F24" s="144">
        <v>0</v>
      </c>
      <c r="G24" s="144">
        <v>0</v>
      </c>
      <c r="H24" s="144">
        <v>0</v>
      </c>
      <c r="I24" s="144">
        <v>0</v>
      </c>
      <c r="J24" s="144">
        <v>0</v>
      </c>
      <c r="K24" s="144">
        <v>0</v>
      </c>
      <c r="L24" s="144">
        <v>0</v>
      </c>
      <c r="M24" s="144">
        <v>0</v>
      </c>
      <c r="N24" s="144">
        <v>0</v>
      </c>
      <c r="O24" s="144">
        <v>0</v>
      </c>
      <c r="P24" s="144">
        <v>0</v>
      </c>
      <c r="Q24" s="144">
        <v>0</v>
      </c>
      <c r="R24" s="144">
        <v>0</v>
      </c>
      <c r="S24" s="144">
        <v>0</v>
      </c>
      <c r="T24" s="144">
        <v>0</v>
      </c>
      <c r="U24" s="144">
        <v>0</v>
      </c>
      <c r="V24" s="144">
        <v>0</v>
      </c>
    </row>
    <row r="25" spans="1:22" s="113" customFormat="1" x14ac:dyDescent="0.3">
      <c r="A25" s="116" t="s">
        <v>27</v>
      </c>
      <c r="B25" s="116" t="s">
        <v>29</v>
      </c>
      <c r="C25" s="116" t="s">
        <v>45</v>
      </c>
      <c r="D25" s="144">
        <v>0.91042741545606576</v>
      </c>
      <c r="E25" s="144">
        <v>0.89081211314264885</v>
      </c>
      <c r="F25" s="144">
        <v>0.86327143615714441</v>
      </c>
      <c r="G25" s="144">
        <v>0.87951845423492392</v>
      </c>
      <c r="H25" s="144">
        <v>0.79471694524358649</v>
      </c>
      <c r="I25" s="144">
        <v>0.80759567908572893</v>
      </c>
      <c r="J25" s="144">
        <v>0.79570761707759741</v>
      </c>
      <c r="K25" s="144">
        <v>0.86444299674267089</v>
      </c>
      <c r="L25" s="144">
        <v>0.87197827917692849</v>
      </c>
      <c r="M25" s="144">
        <v>0.8290299515373003</v>
      </c>
      <c r="N25" s="144">
        <v>0.69961244917853493</v>
      </c>
      <c r="O25" s="144">
        <v>0.61243332778557114</v>
      </c>
      <c r="P25" s="144">
        <v>0.68693184970319476</v>
      </c>
      <c r="Q25" s="144">
        <v>0.49064603686011643</v>
      </c>
      <c r="R25" s="144">
        <v>0.4435907825668538</v>
      </c>
      <c r="S25" s="144">
        <v>0.5726587460907322</v>
      </c>
      <c r="T25" s="144">
        <v>0.59536424684441946</v>
      </c>
      <c r="U25" s="144">
        <v>0.62736240025842049</v>
      </c>
      <c r="V25" s="144">
        <v>0.63083838487405142</v>
      </c>
    </row>
    <row r="26" spans="1:22" s="113" customFormat="1" x14ac:dyDescent="0.3">
      <c r="A26" s="116" t="s">
        <v>27</v>
      </c>
      <c r="B26" s="116" t="s">
        <v>29</v>
      </c>
      <c r="C26" s="116" t="s">
        <v>46</v>
      </c>
      <c r="D26" s="144">
        <v>0</v>
      </c>
      <c r="E26" s="144">
        <v>0</v>
      </c>
      <c r="F26" s="144">
        <v>0</v>
      </c>
      <c r="G26" s="144">
        <v>0</v>
      </c>
      <c r="H26" s="144">
        <v>0</v>
      </c>
      <c r="I26" s="144">
        <v>0</v>
      </c>
      <c r="J26" s="144">
        <v>0</v>
      </c>
      <c r="K26" s="144">
        <v>0</v>
      </c>
      <c r="L26" s="144">
        <v>0</v>
      </c>
      <c r="M26" s="144">
        <v>0</v>
      </c>
      <c r="N26" s="144">
        <v>0</v>
      </c>
      <c r="O26" s="144">
        <v>0</v>
      </c>
      <c r="P26" s="144">
        <v>0</v>
      </c>
      <c r="Q26" s="144">
        <v>0</v>
      </c>
      <c r="R26" s="144">
        <v>0</v>
      </c>
      <c r="S26" s="144">
        <v>0</v>
      </c>
      <c r="T26" s="144">
        <v>0</v>
      </c>
      <c r="U26" s="144">
        <v>0</v>
      </c>
      <c r="V26" s="144">
        <v>0</v>
      </c>
    </row>
    <row r="27" spans="1:22" s="113" customFormat="1" x14ac:dyDescent="0.3">
      <c r="A27" s="116" t="s">
        <v>27</v>
      </c>
      <c r="B27" s="116" t="s">
        <v>29</v>
      </c>
      <c r="C27" s="116" t="s">
        <v>47</v>
      </c>
      <c r="D27" s="144">
        <v>0.83941605839416078</v>
      </c>
      <c r="E27" s="144">
        <v>0.84549878345498786</v>
      </c>
      <c r="F27" s="144">
        <v>0.62043795620437958</v>
      </c>
      <c r="G27" s="144">
        <v>0.64476885644768855</v>
      </c>
      <c r="H27" s="144">
        <v>0.75729927007299269</v>
      </c>
      <c r="I27" s="144">
        <v>0.75729927007299269</v>
      </c>
      <c r="J27" s="144">
        <v>0.76642335766423364</v>
      </c>
      <c r="K27" s="144">
        <v>0.45250000000000001</v>
      </c>
      <c r="L27" s="144">
        <v>0.42102439024390242</v>
      </c>
      <c r="M27" s="144">
        <v>0.30182926829268297</v>
      </c>
      <c r="N27" s="144">
        <v>0.40145985401459849</v>
      </c>
      <c r="O27" s="144">
        <v>0.34975669099756695</v>
      </c>
      <c r="P27" s="144">
        <v>0.34975669099756695</v>
      </c>
      <c r="Q27" s="144">
        <v>0.35106336803436633</v>
      </c>
      <c r="R27" s="144">
        <v>0.33130345562719898</v>
      </c>
      <c r="S27" s="144">
        <v>0.31765872466968742</v>
      </c>
      <c r="T27" s="144">
        <v>0.32987029088988823</v>
      </c>
      <c r="U27" s="144">
        <v>0.33456155812508948</v>
      </c>
      <c r="V27" s="144">
        <v>0.31484630715547518</v>
      </c>
    </row>
    <row r="28" spans="1:22" s="113" customFormat="1" x14ac:dyDescent="0.3">
      <c r="A28" s="116" t="s">
        <v>27</v>
      </c>
      <c r="B28" s="116" t="s">
        <v>29</v>
      </c>
      <c r="C28" s="116" t="s">
        <v>48</v>
      </c>
      <c r="D28" s="144">
        <v>0.61119304076212433</v>
      </c>
      <c r="E28" s="144">
        <v>0.8750313659417438</v>
      </c>
      <c r="F28" s="144">
        <v>0.84996564463065805</v>
      </c>
      <c r="G28" s="144">
        <v>0.8753554916483528</v>
      </c>
      <c r="H28" s="144">
        <v>0.81946339593086415</v>
      </c>
      <c r="I28" s="144">
        <v>0.79856917852002118</v>
      </c>
      <c r="J28" s="144">
        <v>0.82668849914769782</v>
      </c>
      <c r="K28" s="144">
        <v>0.82664944453571476</v>
      </c>
      <c r="L28" s="144">
        <v>0.77329711941913537</v>
      </c>
      <c r="M28" s="144">
        <v>0.84093914603964748</v>
      </c>
      <c r="N28" s="144">
        <v>0.61833214421901139</v>
      </c>
      <c r="O28" s="144">
        <v>0.36193870991398058</v>
      </c>
      <c r="P28" s="144">
        <v>7.6181785841683031E-2</v>
      </c>
      <c r="Q28" s="144">
        <v>0.7497632429900406</v>
      </c>
      <c r="R28" s="144">
        <v>0.30501089322206099</v>
      </c>
      <c r="S28" s="144">
        <v>0</v>
      </c>
      <c r="T28" s="144">
        <v>0</v>
      </c>
      <c r="U28" s="144">
        <v>0</v>
      </c>
      <c r="V28" s="144">
        <v>0</v>
      </c>
    </row>
    <row r="29" spans="1:22" s="113" customFormat="1" x14ac:dyDescent="0.3">
      <c r="A29" s="115" t="s">
        <v>49</v>
      </c>
      <c r="B29" s="115" t="s">
        <v>49</v>
      </c>
      <c r="C29" s="115" t="s">
        <v>50</v>
      </c>
      <c r="D29" s="143">
        <v>0.86213058883188476</v>
      </c>
      <c r="E29" s="143">
        <v>0.84013987055579786</v>
      </c>
      <c r="F29" s="143">
        <v>0.77071315552858988</v>
      </c>
      <c r="G29" s="143">
        <v>0.69567990528636425</v>
      </c>
      <c r="H29" s="143">
        <v>0.6465932090365718</v>
      </c>
      <c r="I29" s="143">
        <v>0.58404525106126737</v>
      </c>
      <c r="J29" s="143">
        <v>0.58014746523923955</v>
      </c>
      <c r="K29" s="143">
        <v>0.5128567007523106</v>
      </c>
      <c r="L29" s="143">
        <v>0.557401282666941</v>
      </c>
      <c r="M29" s="143">
        <v>0.65419208329750433</v>
      </c>
      <c r="N29" s="143">
        <v>0.63097825865653734</v>
      </c>
      <c r="O29" s="143">
        <v>0.3661540173930703</v>
      </c>
      <c r="P29" s="143">
        <v>0.35671600456640501</v>
      </c>
      <c r="Q29" s="143">
        <v>0.34750386506229891</v>
      </c>
      <c r="R29" s="143">
        <v>0.35984686625305945</v>
      </c>
      <c r="S29" s="143">
        <v>0.37399103155447488</v>
      </c>
      <c r="T29" s="143">
        <v>0.39342527469464394</v>
      </c>
      <c r="U29" s="143">
        <v>0.40064981269550631</v>
      </c>
      <c r="V29" s="143">
        <v>0.4101663204125866</v>
      </c>
    </row>
    <row r="30" spans="1:22" s="113" customFormat="1" x14ac:dyDescent="0.3">
      <c r="A30" s="116" t="s">
        <v>27</v>
      </c>
      <c r="B30" s="116" t="s">
        <v>50</v>
      </c>
      <c r="C30" s="116" t="s">
        <v>51</v>
      </c>
      <c r="D30" s="144">
        <v>0</v>
      </c>
      <c r="E30" s="144">
        <v>0</v>
      </c>
      <c r="F30" s="144">
        <v>0</v>
      </c>
      <c r="G30" s="144">
        <v>0</v>
      </c>
      <c r="H30" s="144">
        <v>0</v>
      </c>
      <c r="I30" s="144">
        <v>0</v>
      </c>
      <c r="J30" s="144">
        <v>0</v>
      </c>
      <c r="K30" s="144">
        <v>0</v>
      </c>
      <c r="L30" s="144">
        <v>0</v>
      </c>
      <c r="M30" s="144">
        <v>0</v>
      </c>
      <c r="N30" s="144">
        <v>0</v>
      </c>
      <c r="O30" s="144">
        <v>0</v>
      </c>
      <c r="P30" s="144">
        <v>0</v>
      </c>
      <c r="Q30" s="144">
        <v>0</v>
      </c>
      <c r="R30" s="144">
        <v>0</v>
      </c>
      <c r="S30" s="144">
        <v>0</v>
      </c>
      <c r="T30" s="144">
        <v>0</v>
      </c>
      <c r="U30" s="144">
        <v>0</v>
      </c>
      <c r="V30" s="144">
        <v>0</v>
      </c>
    </row>
    <row r="31" spans="1:22" s="113" customFormat="1" x14ac:dyDescent="0.3">
      <c r="A31" s="116" t="s">
        <v>27</v>
      </c>
      <c r="B31" s="116" t="s">
        <v>50</v>
      </c>
      <c r="C31" s="116" t="s">
        <v>52</v>
      </c>
      <c r="D31" s="144">
        <v>0</v>
      </c>
      <c r="E31" s="144">
        <v>0</v>
      </c>
      <c r="F31" s="144">
        <v>0</v>
      </c>
      <c r="G31" s="144">
        <v>0</v>
      </c>
      <c r="H31" s="144">
        <v>0</v>
      </c>
      <c r="I31" s="144">
        <v>0</v>
      </c>
      <c r="J31" s="144">
        <v>0</v>
      </c>
      <c r="K31" s="144">
        <v>0</v>
      </c>
      <c r="L31" s="144">
        <v>0</v>
      </c>
      <c r="M31" s="144">
        <v>0</v>
      </c>
      <c r="N31" s="144">
        <v>0</v>
      </c>
      <c r="O31" s="144">
        <v>0</v>
      </c>
      <c r="P31" s="144">
        <v>0</v>
      </c>
      <c r="Q31" s="144">
        <v>0</v>
      </c>
      <c r="R31" s="144">
        <v>0</v>
      </c>
      <c r="S31" s="144">
        <v>0</v>
      </c>
      <c r="T31" s="144">
        <v>0</v>
      </c>
      <c r="U31" s="144">
        <v>0</v>
      </c>
      <c r="V31" s="144">
        <v>0</v>
      </c>
    </row>
    <row r="32" spans="1:22" s="113" customFormat="1" x14ac:dyDescent="0.3">
      <c r="A32" s="116" t="s">
        <v>27</v>
      </c>
      <c r="B32" s="116" t="s">
        <v>50</v>
      </c>
      <c r="C32" s="116" t="s">
        <v>53</v>
      </c>
      <c r="D32" s="144">
        <v>0.59934451600587335</v>
      </c>
      <c r="E32" s="144">
        <v>0.40686977274761582</v>
      </c>
      <c r="F32" s="144">
        <v>0.45301900320058086</v>
      </c>
      <c r="G32" s="144">
        <v>0.47299178490481492</v>
      </c>
      <c r="H32" s="144">
        <v>0.59449287360557179</v>
      </c>
      <c r="I32" s="144">
        <v>0.62369550140039887</v>
      </c>
      <c r="J32" s="144">
        <v>0.61219602102523385</v>
      </c>
      <c r="K32" s="144">
        <v>0.45065887405781435</v>
      </c>
      <c r="L32" s="144">
        <v>0.35324143466758412</v>
      </c>
      <c r="M32" s="144">
        <v>0.35128624459533381</v>
      </c>
      <c r="N32" s="144">
        <v>0.35118807829944831</v>
      </c>
      <c r="O32" s="144">
        <v>0.27568491109935145</v>
      </c>
      <c r="P32" s="144">
        <v>0.24617966539991484</v>
      </c>
      <c r="Q32" s="144">
        <v>0.27651143690536195</v>
      </c>
      <c r="R32" s="144">
        <v>0.27343630452588774</v>
      </c>
      <c r="S32" s="144">
        <v>0.25474950770418486</v>
      </c>
      <c r="T32" s="144">
        <v>0.26185635368706656</v>
      </c>
      <c r="U32" s="144">
        <v>0.2613732365111836</v>
      </c>
      <c r="V32" s="144">
        <v>0.26024366303077534</v>
      </c>
    </row>
    <row r="33" spans="1:22" s="113" customFormat="1" x14ac:dyDescent="0.3">
      <c r="A33" s="116" t="s">
        <v>27</v>
      </c>
      <c r="B33" s="116" t="s">
        <v>50</v>
      </c>
      <c r="C33" s="116" t="s">
        <v>54</v>
      </c>
      <c r="D33" s="144">
        <v>0.99599542644102346</v>
      </c>
      <c r="E33" s="144">
        <v>0.9274462308780258</v>
      </c>
      <c r="F33" s="144">
        <v>0.92988473981109676</v>
      </c>
      <c r="G33" s="144">
        <v>1.020109570334726</v>
      </c>
      <c r="H33" s="144">
        <v>1.0138778252835443</v>
      </c>
      <c r="I33" s="144">
        <v>0.93638743029928639</v>
      </c>
      <c r="J33" s="144">
        <v>1.0442237142284287</v>
      </c>
      <c r="K33" s="144">
        <v>0.88351893095768386</v>
      </c>
      <c r="L33" s="144">
        <v>1.073212559074366</v>
      </c>
      <c r="M33" s="144">
        <v>1.0128198163941551</v>
      </c>
      <c r="N33" s="144">
        <v>0.64105690396068038</v>
      </c>
      <c r="O33" s="144">
        <v>0.12300922840158449</v>
      </c>
      <c r="P33" s="144">
        <v>0.24168332981104268</v>
      </c>
      <c r="Q33" s="144">
        <v>0.2328484396449706</v>
      </c>
      <c r="R33" s="144">
        <v>0.23956347617910173</v>
      </c>
      <c r="S33" s="144">
        <v>0.24941247423716245</v>
      </c>
      <c r="T33" s="144">
        <v>0.25948153522106249</v>
      </c>
      <c r="U33" s="144">
        <v>0.26027224468521953</v>
      </c>
      <c r="V33" s="144">
        <v>0.25954001555469541</v>
      </c>
    </row>
    <row r="34" spans="1:22" s="113" customFormat="1" x14ac:dyDescent="0.3">
      <c r="A34" s="116" t="s">
        <v>27</v>
      </c>
      <c r="B34" s="116" t="s">
        <v>50</v>
      </c>
      <c r="C34" s="116" t="s">
        <v>55</v>
      </c>
      <c r="D34" s="144">
        <v>0.64999263762384574</v>
      </c>
      <c r="E34" s="144">
        <v>0.66787269399861171</v>
      </c>
      <c r="F34" s="144">
        <v>0.51186043739526144</v>
      </c>
      <c r="G34" s="144">
        <v>0.58688655630114228</v>
      </c>
      <c r="H34" s="144">
        <v>0.63316434927112475</v>
      </c>
      <c r="I34" s="144">
        <v>0.58548419893841552</v>
      </c>
      <c r="J34" s="144">
        <v>0.63807260004066835</v>
      </c>
      <c r="K34" s="144">
        <v>0.49827089337175795</v>
      </c>
      <c r="L34" s="144">
        <v>0.47146411752301959</v>
      </c>
      <c r="M34" s="144">
        <v>0.32684332607014832</v>
      </c>
      <c r="N34" s="144">
        <v>0.61773841828113063</v>
      </c>
      <c r="O34" s="144">
        <v>0.60091012992840975</v>
      </c>
      <c r="P34" s="144">
        <v>0.47855445003050134</v>
      </c>
      <c r="Q34" s="144">
        <v>0.28900643353051514</v>
      </c>
      <c r="R34" s="144">
        <v>0.2478888111416041</v>
      </c>
      <c r="S34" s="144">
        <v>0.32078878711670156</v>
      </c>
      <c r="T34" s="144">
        <v>0.32051593683121965</v>
      </c>
      <c r="U34" s="144">
        <v>0.33249241995652484</v>
      </c>
      <c r="V34" s="144">
        <v>0.34153638284482446</v>
      </c>
    </row>
    <row r="35" spans="1:22" s="113" customFormat="1" x14ac:dyDescent="0.3">
      <c r="A35" s="116" t="s">
        <v>27</v>
      </c>
      <c r="B35" s="116" t="s">
        <v>50</v>
      </c>
      <c r="C35" s="116" t="s">
        <v>56</v>
      </c>
      <c r="D35" s="144">
        <v>0</v>
      </c>
      <c r="E35" s="144">
        <v>0</v>
      </c>
      <c r="F35" s="144">
        <v>1.013787510137875</v>
      </c>
      <c r="G35" s="144">
        <v>0</v>
      </c>
      <c r="H35" s="144">
        <v>0</v>
      </c>
      <c r="I35" s="144">
        <v>0</v>
      </c>
      <c r="J35" s="144">
        <v>0</v>
      </c>
      <c r="K35" s="144">
        <v>0</v>
      </c>
      <c r="L35" s="144">
        <v>0</v>
      </c>
      <c r="M35" s="144">
        <v>0</v>
      </c>
      <c r="N35" s="144">
        <v>0</v>
      </c>
      <c r="O35" s="144">
        <v>0</v>
      </c>
      <c r="P35" s="144">
        <v>0</v>
      </c>
      <c r="Q35" s="144">
        <v>0</v>
      </c>
      <c r="R35" s="144">
        <v>0</v>
      </c>
      <c r="S35" s="144">
        <v>0</v>
      </c>
      <c r="T35" s="144">
        <v>0</v>
      </c>
      <c r="U35" s="144">
        <v>0</v>
      </c>
      <c r="V35" s="144">
        <v>0</v>
      </c>
    </row>
    <row r="36" spans="1:22" s="113" customFormat="1" x14ac:dyDescent="0.3">
      <c r="A36" s="116" t="s">
        <v>27</v>
      </c>
      <c r="B36" s="116" t="s">
        <v>50</v>
      </c>
      <c r="C36" s="116" t="s">
        <v>57</v>
      </c>
      <c r="D36" s="144">
        <v>0.55170316301703171</v>
      </c>
      <c r="E36" s="144">
        <v>0.50577858880778592</v>
      </c>
      <c r="F36" s="144">
        <v>0.55139902676399033</v>
      </c>
      <c r="G36" s="144">
        <v>0.55079075425790758</v>
      </c>
      <c r="H36" s="144">
        <v>0.58576642335766427</v>
      </c>
      <c r="I36" s="144">
        <v>0.45894160583941612</v>
      </c>
      <c r="J36" s="144">
        <v>0.52433090024330897</v>
      </c>
      <c r="K36" s="144">
        <v>0.56950000000000001</v>
      </c>
      <c r="L36" s="144">
        <v>0.60697682926829277</v>
      </c>
      <c r="M36" s="144">
        <v>0.59603658536585369</v>
      </c>
      <c r="N36" s="144">
        <v>0.53740875912408759</v>
      </c>
      <c r="O36" s="144">
        <v>0.59884428223844288</v>
      </c>
      <c r="P36" s="144">
        <v>0.555352798053528</v>
      </c>
      <c r="Q36" s="144">
        <v>0.55913279805352789</v>
      </c>
      <c r="R36" s="144">
        <v>0.56007779805352786</v>
      </c>
      <c r="S36" s="144">
        <v>0.56007779805352786</v>
      </c>
      <c r="T36" s="144">
        <v>0.56007779805352786</v>
      </c>
      <c r="U36" s="144">
        <v>0.56007779805352786</v>
      </c>
      <c r="V36" s="144">
        <v>0.56007779805352786</v>
      </c>
    </row>
    <row r="37" spans="1:22" s="113" customFormat="1" x14ac:dyDescent="0.3">
      <c r="A37" s="116" t="s">
        <v>27</v>
      </c>
      <c r="B37" s="116" t="s">
        <v>50</v>
      </c>
      <c r="C37" s="116" t="s">
        <v>58</v>
      </c>
      <c r="D37" s="144">
        <v>0.97502504651495647</v>
      </c>
      <c r="E37" s="144">
        <v>0.89017358768324872</v>
      </c>
      <c r="F37" s="144">
        <v>0.72941585393281405</v>
      </c>
      <c r="G37" s="144">
        <v>1.0064609785520049</v>
      </c>
      <c r="H37" s="144">
        <v>0.74406765965469879</v>
      </c>
      <c r="I37" s="144">
        <v>0.8181377434212298</v>
      </c>
      <c r="J37" s="144">
        <v>0.95931981217622408</v>
      </c>
      <c r="K37" s="144">
        <v>0.79944649446494465</v>
      </c>
      <c r="L37" s="144">
        <v>0.82950904509045087</v>
      </c>
      <c r="M37" s="144">
        <v>0.96233462334623354</v>
      </c>
      <c r="N37" s="144">
        <v>0.88928991479695829</v>
      </c>
      <c r="O37" s="144">
        <v>0.4908826460527379</v>
      </c>
      <c r="P37" s="144">
        <v>0.72880473330280748</v>
      </c>
      <c r="Q37" s="144">
        <v>0.12626390329500339</v>
      </c>
      <c r="R37" s="144">
        <v>0.12329487524148296</v>
      </c>
      <c r="S37" s="144">
        <v>0.12513051079127899</v>
      </c>
      <c r="T37" s="144">
        <v>0.12701301079633356</v>
      </c>
      <c r="U37" s="144">
        <v>0.12709138070159492</v>
      </c>
      <c r="V37" s="144">
        <v>0.12540829357671507</v>
      </c>
    </row>
    <row r="38" spans="1:22" s="113" customFormat="1" x14ac:dyDescent="0.3">
      <c r="A38" s="116" t="s">
        <v>27</v>
      </c>
      <c r="B38" s="116" t="s">
        <v>50</v>
      </c>
      <c r="C38" s="116" t="s">
        <v>59</v>
      </c>
      <c r="D38" s="144">
        <v>0</v>
      </c>
      <c r="E38" s="144">
        <v>0</v>
      </c>
      <c r="F38" s="144">
        <v>0</v>
      </c>
      <c r="G38" s="144">
        <v>0</v>
      </c>
      <c r="H38" s="144">
        <v>0</v>
      </c>
      <c r="I38" s="144">
        <v>0</v>
      </c>
      <c r="J38" s="144">
        <v>0</v>
      </c>
      <c r="K38" s="144">
        <v>0</v>
      </c>
      <c r="L38" s="144">
        <v>0</v>
      </c>
      <c r="M38" s="144">
        <v>0</v>
      </c>
      <c r="N38" s="144">
        <v>0</v>
      </c>
      <c r="O38" s="144">
        <v>0</v>
      </c>
      <c r="P38" s="144">
        <v>0</v>
      </c>
      <c r="Q38" s="144">
        <v>0</v>
      </c>
      <c r="R38" s="144">
        <v>0</v>
      </c>
      <c r="S38" s="144">
        <v>0</v>
      </c>
      <c r="T38" s="144">
        <v>0</v>
      </c>
      <c r="U38" s="144">
        <v>0</v>
      </c>
      <c r="V38" s="144">
        <v>0</v>
      </c>
    </row>
    <row r="39" spans="1:22" s="113" customFormat="1" x14ac:dyDescent="0.3">
      <c r="A39" s="116" t="s">
        <v>27</v>
      </c>
      <c r="B39" s="116" t="s">
        <v>50</v>
      </c>
      <c r="C39" s="116" t="s">
        <v>60</v>
      </c>
      <c r="D39" s="144">
        <v>0.94524897272102748</v>
      </c>
      <c r="E39" s="144">
        <v>0.9990515988904235</v>
      </c>
      <c r="F39" s="144">
        <v>0.75410806396133134</v>
      </c>
      <c r="G39" s="144">
        <v>0.88698094640396918</v>
      </c>
      <c r="H39" s="144">
        <v>0.95287282663167072</v>
      </c>
      <c r="I39" s="144">
        <v>0.81869299780435123</v>
      </c>
      <c r="J39" s="144">
        <v>1.0080913113844718</v>
      </c>
      <c r="K39" s="144">
        <v>0.84888389493929295</v>
      </c>
      <c r="L39" s="144">
        <v>0.94330110779848331</v>
      </c>
      <c r="M39" s="144">
        <v>0.89285636106583688</v>
      </c>
      <c r="N39" s="144">
        <v>0.77850439647538938</v>
      </c>
      <c r="O39" s="144">
        <v>0.46799571791476613</v>
      </c>
      <c r="P39" s="144">
        <v>0.46069860060029344</v>
      </c>
      <c r="Q39" s="144">
        <v>0.45867711114416304</v>
      </c>
      <c r="R39" s="144">
        <v>0.46074268770352306</v>
      </c>
      <c r="S39" s="144">
        <v>0.46266079215212502</v>
      </c>
      <c r="T39" s="144">
        <v>0.46529400200836202</v>
      </c>
      <c r="U39" s="144">
        <v>0.46695039415705902</v>
      </c>
      <c r="V39" s="144">
        <v>0.46205192085470598</v>
      </c>
    </row>
    <row r="40" spans="1:22" s="113" customFormat="1" x14ac:dyDescent="0.3">
      <c r="A40" s="116" t="s">
        <v>27</v>
      </c>
      <c r="B40" s="116" t="s">
        <v>50</v>
      </c>
      <c r="C40" s="116" t="s">
        <v>61</v>
      </c>
      <c r="D40" s="144">
        <v>0</v>
      </c>
      <c r="E40" s="144">
        <v>0</v>
      </c>
      <c r="F40" s="144">
        <v>0</v>
      </c>
      <c r="G40" s="144">
        <v>0</v>
      </c>
      <c r="H40" s="144">
        <v>0</v>
      </c>
      <c r="I40" s="144">
        <v>0</v>
      </c>
      <c r="J40" s="144">
        <v>0</v>
      </c>
      <c r="K40" s="144">
        <v>0</v>
      </c>
      <c r="L40" s="144">
        <v>0</v>
      </c>
      <c r="M40" s="144">
        <v>0</v>
      </c>
      <c r="N40" s="144">
        <v>0</v>
      </c>
      <c r="O40" s="144">
        <v>0</v>
      </c>
      <c r="P40" s="144">
        <v>0</v>
      </c>
      <c r="Q40" s="144">
        <v>0</v>
      </c>
      <c r="R40" s="144">
        <v>0</v>
      </c>
      <c r="S40" s="144">
        <v>0</v>
      </c>
      <c r="T40" s="144">
        <v>0</v>
      </c>
      <c r="U40" s="144">
        <v>0</v>
      </c>
      <c r="V40" s="144">
        <v>0</v>
      </c>
    </row>
    <row r="41" spans="1:22" s="113" customFormat="1" x14ac:dyDescent="0.3">
      <c r="A41" s="116" t="s">
        <v>27</v>
      </c>
      <c r="B41" s="116" t="s">
        <v>50</v>
      </c>
      <c r="C41" s="116" t="s">
        <v>62</v>
      </c>
      <c r="D41" s="144">
        <v>0</v>
      </c>
      <c r="E41" s="144">
        <v>0</v>
      </c>
      <c r="F41" s="144">
        <v>0</v>
      </c>
      <c r="G41" s="144">
        <v>0</v>
      </c>
      <c r="H41" s="144">
        <v>0</v>
      </c>
      <c r="I41" s="144">
        <v>0</v>
      </c>
      <c r="J41" s="144">
        <v>0</v>
      </c>
      <c r="K41" s="144">
        <v>0</v>
      </c>
      <c r="L41" s="144">
        <v>0</v>
      </c>
      <c r="M41" s="144">
        <v>0</v>
      </c>
      <c r="N41" s="144">
        <v>0</v>
      </c>
      <c r="O41" s="144">
        <v>0</v>
      </c>
      <c r="P41" s="144">
        <v>0</v>
      </c>
      <c r="Q41" s="144">
        <v>0</v>
      </c>
      <c r="R41" s="144">
        <v>0</v>
      </c>
      <c r="S41" s="144">
        <v>0</v>
      </c>
      <c r="T41" s="144">
        <v>0</v>
      </c>
      <c r="U41" s="144">
        <v>0</v>
      </c>
      <c r="V41" s="144">
        <v>0</v>
      </c>
    </row>
    <row r="42" spans="1:22" s="113" customFormat="1" x14ac:dyDescent="0.3">
      <c r="A42" s="116" t="s">
        <v>27</v>
      </c>
      <c r="B42" s="116" t="s">
        <v>50</v>
      </c>
      <c r="C42" s="116" t="s">
        <v>63</v>
      </c>
      <c r="D42" s="144">
        <v>0</v>
      </c>
      <c r="E42" s="144">
        <v>0</v>
      </c>
      <c r="F42" s="144">
        <v>0</v>
      </c>
      <c r="G42" s="144">
        <v>0</v>
      </c>
      <c r="H42" s="144">
        <v>0</v>
      </c>
      <c r="I42" s="144">
        <v>0</v>
      </c>
      <c r="J42" s="144">
        <v>0</v>
      </c>
      <c r="K42" s="144">
        <v>0</v>
      </c>
      <c r="L42" s="144">
        <v>0</v>
      </c>
      <c r="M42" s="144">
        <v>0</v>
      </c>
      <c r="N42" s="144">
        <v>0</v>
      </c>
      <c r="O42" s="144">
        <v>0</v>
      </c>
      <c r="P42" s="144">
        <v>0</v>
      </c>
      <c r="Q42" s="144">
        <v>0</v>
      </c>
      <c r="R42" s="144">
        <v>0</v>
      </c>
      <c r="S42" s="144">
        <v>0</v>
      </c>
      <c r="T42" s="144">
        <v>0</v>
      </c>
      <c r="U42" s="144">
        <v>0</v>
      </c>
      <c r="V42" s="144">
        <v>0</v>
      </c>
    </row>
    <row r="43" spans="1:22" s="113" customFormat="1" x14ac:dyDescent="0.3">
      <c r="A43" s="116" t="s">
        <v>27</v>
      </c>
      <c r="B43" s="116" t="s">
        <v>50</v>
      </c>
      <c r="C43" s="116" t="s">
        <v>64</v>
      </c>
      <c r="D43" s="144">
        <v>0.8173983071176445</v>
      </c>
      <c r="E43" s="144">
        <v>0.89184743497481189</v>
      </c>
      <c r="F43" s="144">
        <v>0.8794678043932691</v>
      </c>
      <c r="G43" s="144">
        <v>0.93498337959631195</v>
      </c>
      <c r="H43" s="144">
        <v>0.95678695041293926</v>
      </c>
      <c r="I43" s="144">
        <v>0.92376032349816606</v>
      </c>
      <c r="J43" s="144">
        <v>0.99319762859394756</v>
      </c>
      <c r="K43" s="144">
        <v>0.89264084507042196</v>
      </c>
      <c r="L43" s="144">
        <v>0.86478014428031569</v>
      </c>
      <c r="M43" s="144">
        <v>0.93408622466506297</v>
      </c>
      <c r="N43" s="144">
        <v>0.91442205544703692</v>
      </c>
      <c r="O43" s="144">
        <v>0.74153558822521448</v>
      </c>
      <c r="P43" s="144">
        <v>0.63346012816558683</v>
      </c>
      <c r="Q43" s="144">
        <v>0.69720087515859386</v>
      </c>
      <c r="R43" s="144">
        <v>0.68705803821156797</v>
      </c>
      <c r="S43" s="144">
        <v>0.699935861659848</v>
      </c>
      <c r="T43" s="144">
        <v>0.69856262144610903</v>
      </c>
      <c r="U43" s="144">
        <v>0.69358659642027898</v>
      </c>
      <c r="V43" s="144">
        <v>0.70207366377655001</v>
      </c>
    </row>
    <row r="44" spans="1:22" s="113" customFormat="1" x14ac:dyDescent="0.3">
      <c r="A44" s="116" t="s">
        <v>27</v>
      </c>
      <c r="B44" s="116" t="s">
        <v>50</v>
      </c>
      <c r="C44" s="116" t="s">
        <v>65</v>
      </c>
      <c r="D44" s="144">
        <v>0.72025625633247425</v>
      </c>
      <c r="E44" s="144">
        <v>0.69415353464170404</v>
      </c>
      <c r="F44" s="144">
        <v>0.71233282634311901</v>
      </c>
      <c r="G44" s="144">
        <v>0.75354025016147308</v>
      </c>
      <c r="H44" s="144">
        <v>0.36180694486471426</v>
      </c>
      <c r="I44" s="144">
        <v>0.38975397774425247</v>
      </c>
      <c r="J44" s="144">
        <v>0.4723005118061871</v>
      </c>
      <c r="K44" s="144">
        <v>0.47221213221939701</v>
      </c>
      <c r="L44" s="144">
        <v>0.40035878022201948</v>
      </c>
      <c r="M44" s="144">
        <v>0.57276762378956891</v>
      </c>
      <c r="N44" s="144">
        <v>0.67831074035453609</v>
      </c>
      <c r="O44" s="144">
        <v>7.6294751477233233E-2</v>
      </c>
      <c r="P44" s="144">
        <v>6.8647897115050413E-2</v>
      </c>
      <c r="Q44" s="144">
        <v>0</v>
      </c>
      <c r="R44" s="144">
        <v>0</v>
      </c>
      <c r="S44" s="144">
        <v>0</v>
      </c>
      <c r="T44" s="144">
        <v>0</v>
      </c>
      <c r="U44" s="144">
        <v>0</v>
      </c>
      <c r="V44" s="144">
        <v>0</v>
      </c>
    </row>
    <row r="45" spans="1:22" s="113" customFormat="1" x14ac:dyDescent="0.3">
      <c r="A45" s="116" t="s">
        <v>27</v>
      </c>
      <c r="B45" s="116" t="s">
        <v>50</v>
      </c>
      <c r="C45" s="116" t="s">
        <v>66</v>
      </c>
      <c r="D45" s="144">
        <v>0.53568532035685312</v>
      </c>
      <c r="E45" s="144">
        <v>0.56812652068126523</v>
      </c>
      <c r="F45" s="144">
        <v>0.67274939172749393</v>
      </c>
      <c r="G45" s="144">
        <v>0.36415247364152475</v>
      </c>
      <c r="H45" s="144">
        <v>0.29602595296025952</v>
      </c>
      <c r="I45" s="144">
        <v>0.35279805352798055</v>
      </c>
      <c r="J45" s="144">
        <v>0.37996755879967559</v>
      </c>
      <c r="K45" s="144">
        <v>0.36303666666666667</v>
      </c>
      <c r="L45" s="144">
        <v>0</v>
      </c>
      <c r="M45" s="144">
        <v>0</v>
      </c>
      <c r="N45" s="144">
        <v>0</v>
      </c>
      <c r="O45" s="144">
        <v>0</v>
      </c>
      <c r="P45" s="144">
        <v>0</v>
      </c>
      <c r="Q45" s="144">
        <v>0</v>
      </c>
      <c r="R45" s="144">
        <v>0</v>
      </c>
      <c r="S45" s="144">
        <v>0</v>
      </c>
      <c r="T45" s="144">
        <v>0</v>
      </c>
      <c r="U45" s="144">
        <v>0</v>
      </c>
      <c r="V45" s="144">
        <v>0</v>
      </c>
    </row>
    <row r="46" spans="1:22" s="113" customFormat="1" x14ac:dyDescent="0.3">
      <c r="A46" s="116" t="s">
        <v>27</v>
      </c>
      <c r="B46" s="116" t="s">
        <v>50</v>
      </c>
      <c r="C46" s="116" t="s">
        <v>67</v>
      </c>
      <c r="D46" s="144">
        <v>1.0592429153813661</v>
      </c>
      <c r="E46" s="144">
        <v>0.87732699802286784</v>
      </c>
      <c r="F46" s="144">
        <v>1.10450970663698</v>
      </c>
      <c r="G46" s="144">
        <v>0.80518304945923302</v>
      </c>
      <c r="H46" s="144">
        <v>1.1084705508718464</v>
      </c>
      <c r="I46" s="144">
        <v>0.93730549643655614</v>
      </c>
      <c r="J46" s="144">
        <v>1.0671646038510987</v>
      </c>
      <c r="K46" s="144">
        <v>1.1137655355950717</v>
      </c>
      <c r="L46" s="144">
        <v>0.92700742784218226</v>
      </c>
      <c r="M46" s="144">
        <v>1.0274103094927449</v>
      </c>
      <c r="N46" s="144">
        <v>1.0912255774809134</v>
      </c>
      <c r="O46" s="144">
        <v>0.93938698078197669</v>
      </c>
      <c r="P46" s="144">
        <v>0.77725811774049125</v>
      </c>
      <c r="Q46" s="144">
        <v>0.93247666372417026</v>
      </c>
      <c r="R46" s="144">
        <v>0.906299117659082</v>
      </c>
      <c r="S46" s="144">
        <v>0.90225774919504365</v>
      </c>
      <c r="T46" s="144">
        <v>0.89747770956994788</v>
      </c>
      <c r="U46" s="144">
        <v>0.89244960786996708</v>
      </c>
      <c r="V46" s="144">
        <v>0.89540936439609964</v>
      </c>
    </row>
    <row r="47" spans="1:22" s="113" customFormat="1" x14ac:dyDescent="0.3">
      <c r="A47" s="116" t="s">
        <v>27</v>
      </c>
      <c r="B47" s="116" t="s">
        <v>50</v>
      </c>
      <c r="C47" s="116" t="s">
        <v>68</v>
      </c>
      <c r="D47" s="144">
        <v>0</v>
      </c>
      <c r="E47" s="144">
        <v>0</v>
      </c>
      <c r="F47" s="144">
        <v>0</v>
      </c>
      <c r="G47" s="144">
        <v>0</v>
      </c>
      <c r="H47" s="144">
        <v>0</v>
      </c>
      <c r="I47" s="144">
        <v>0</v>
      </c>
      <c r="J47" s="144">
        <v>0</v>
      </c>
      <c r="K47" s="144">
        <v>0</v>
      </c>
      <c r="L47" s="144">
        <v>0</v>
      </c>
      <c r="M47" s="144">
        <v>0</v>
      </c>
      <c r="N47" s="144">
        <v>0</v>
      </c>
      <c r="O47" s="144">
        <v>0</v>
      </c>
      <c r="P47" s="144">
        <v>0</v>
      </c>
      <c r="Q47" s="144">
        <v>0</v>
      </c>
      <c r="R47" s="144">
        <v>0</v>
      </c>
      <c r="S47" s="144">
        <v>0</v>
      </c>
      <c r="T47" s="144">
        <v>0</v>
      </c>
      <c r="U47" s="144">
        <v>0</v>
      </c>
      <c r="V47" s="144">
        <v>0</v>
      </c>
    </row>
    <row r="48" spans="1:22" s="113" customFormat="1" x14ac:dyDescent="0.3">
      <c r="A48" s="116" t="s">
        <v>27</v>
      </c>
      <c r="B48" s="116" t="s">
        <v>50</v>
      </c>
      <c r="C48" s="116" t="s">
        <v>69</v>
      </c>
      <c r="D48" s="144">
        <v>0.98505515227479379</v>
      </c>
      <c r="E48" s="144">
        <v>0.94083949425687985</v>
      </c>
      <c r="F48" s="144">
        <v>0.77997403810277066</v>
      </c>
      <c r="G48" s="144">
        <v>0.54823841154299024</v>
      </c>
      <c r="H48" s="144">
        <v>0.49081838066575967</v>
      </c>
      <c r="I48" s="144">
        <v>0.36641576123991521</v>
      </c>
      <c r="J48" s="144">
        <v>0.21911215673657614</v>
      </c>
      <c r="K48" s="144">
        <v>0.180080624426079</v>
      </c>
      <c r="L48" s="144">
        <v>0.33637931420636524</v>
      </c>
      <c r="M48" s="144">
        <v>0.5146139891150977</v>
      </c>
      <c r="N48" s="144">
        <v>0.48375817453455144</v>
      </c>
      <c r="O48" s="144">
        <v>0.15416272881435455</v>
      </c>
      <c r="P48" s="144">
        <v>0.18700609277915184</v>
      </c>
      <c r="Q48" s="144">
        <v>0.19270379052954245</v>
      </c>
      <c r="R48" s="144">
        <v>0.23390578845677065</v>
      </c>
      <c r="S48" s="144">
        <v>0.25986817362558567</v>
      </c>
      <c r="T48" s="144">
        <v>0.30732027136548179</v>
      </c>
      <c r="U48" s="144">
        <v>0.32746509699512949</v>
      </c>
      <c r="V48" s="144">
        <v>0.34749746514263952</v>
      </c>
    </row>
    <row r="49" spans="1:22" s="113" customFormat="1" x14ac:dyDescent="0.3">
      <c r="A49" s="115" t="s">
        <v>70</v>
      </c>
      <c r="B49" s="115" t="s">
        <v>70</v>
      </c>
      <c r="C49" s="115" t="s">
        <v>71</v>
      </c>
      <c r="D49" s="143">
        <v>0.86995969899973313</v>
      </c>
      <c r="E49" s="143">
        <v>0.86225948478334202</v>
      </c>
      <c r="F49" s="143">
        <v>0.89594554927641135</v>
      </c>
      <c r="G49" s="143">
        <v>0.90419078401645314</v>
      </c>
      <c r="H49" s="143">
        <v>0.90853720071880173</v>
      </c>
      <c r="I49" s="143">
        <v>0.91676501232418206</v>
      </c>
      <c r="J49" s="143">
        <v>0.91717930117769286</v>
      </c>
      <c r="K49" s="143">
        <v>0.91110435026351166</v>
      </c>
      <c r="L49" s="143">
        <v>0.90976114175379186</v>
      </c>
      <c r="M49" s="143">
        <v>0.91831651124835789</v>
      </c>
      <c r="N49" s="143">
        <v>0.91964956653967012</v>
      </c>
      <c r="O49" s="143">
        <v>0.79841690100215013</v>
      </c>
      <c r="P49" s="143">
        <v>0.78636974928369285</v>
      </c>
      <c r="Q49" s="143">
        <v>0.81346406151751116</v>
      </c>
      <c r="R49" s="143">
        <v>0.8161400088949079</v>
      </c>
      <c r="S49" s="143">
        <v>0.83737371617060707</v>
      </c>
      <c r="T49" s="143">
        <v>0.84444270834475155</v>
      </c>
      <c r="U49" s="143">
        <v>0.85798497574392529</v>
      </c>
      <c r="V49" s="143">
        <v>0.888585526942821</v>
      </c>
    </row>
    <row r="50" spans="1:22" s="113" customFormat="1" x14ac:dyDescent="0.3">
      <c r="A50" s="116" t="s">
        <v>27</v>
      </c>
      <c r="B50" s="116" t="s">
        <v>71</v>
      </c>
      <c r="C50" s="116" t="s">
        <v>72</v>
      </c>
      <c r="D50" s="144">
        <v>0</v>
      </c>
      <c r="E50" s="144">
        <v>0</v>
      </c>
      <c r="F50" s="144">
        <v>0</v>
      </c>
      <c r="G50" s="144">
        <v>0</v>
      </c>
      <c r="H50" s="144">
        <v>0</v>
      </c>
      <c r="I50" s="144">
        <v>0</v>
      </c>
      <c r="J50" s="144">
        <v>0</v>
      </c>
      <c r="K50" s="144">
        <v>0</v>
      </c>
      <c r="L50" s="144">
        <v>0</v>
      </c>
      <c r="M50" s="144">
        <v>0</v>
      </c>
      <c r="N50" s="144">
        <v>0</v>
      </c>
      <c r="O50" s="144">
        <v>0</v>
      </c>
      <c r="P50" s="144">
        <v>0</v>
      </c>
      <c r="Q50" s="144">
        <v>0</v>
      </c>
      <c r="R50" s="144">
        <v>0</v>
      </c>
      <c r="S50" s="144">
        <v>0</v>
      </c>
      <c r="T50" s="144">
        <v>0</v>
      </c>
      <c r="U50" s="144">
        <v>0</v>
      </c>
      <c r="V50" s="144">
        <v>0</v>
      </c>
    </row>
    <row r="51" spans="1:22" s="113" customFormat="1" x14ac:dyDescent="0.3">
      <c r="A51" s="116" t="s">
        <v>27</v>
      </c>
      <c r="B51" s="116" t="s">
        <v>71</v>
      </c>
      <c r="C51" s="116" t="s">
        <v>73</v>
      </c>
      <c r="D51" s="144">
        <v>0</v>
      </c>
      <c r="E51" s="144">
        <v>0</v>
      </c>
      <c r="F51" s="144">
        <v>0</v>
      </c>
      <c r="G51" s="144">
        <v>0</v>
      </c>
      <c r="H51" s="144">
        <v>0</v>
      </c>
      <c r="I51" s="144">
        <v>0</v>
      </c>
      <c r="J51" s="144">
        <v>0</v>
      </c>
      <c r="K51" s="144">
        <v>0</v>
      </c>
      <c r="L51" s="144">
        <v>0.2063316087706332</v>
      </c>
      <c r="M51" s="144">
        <v>0.14289233801428924</v>
      </c>
      <c r="N51" s="144">
        <v>0.4976775049767751</v>
      </c>
      <c r="O51" s="144">
        <v>0.76003342426700093</v>
      </c>
      <c r="P51" s="144">
        <v>0.65158888151588878</v>
      </c>
      <c r="Q51" s="144">
        <v>0.94121953588567342</v>
      </c>
      <c r="R51" s="144">
        <v>0.7399771116432492</v>
      </c>
      <c r="S51" s="144">
        <v>0.60962357628971398</v>
      </c>
      <c r="T51" s="144">
        <v>0.57754956942364777</v>
      </c>
      <c r="U51" s="144">
        <v>0.50861871778734469</v>
      </c>
      <c r="V51" s="144">
        <v>0.54728538445401176</v>
      </c>
    </row>
    <row r="52" spans="1:22" s="113" customFormat="1" x14ac:dyDescent="0.3">
      <c r="A52" s="116" t="s">
        <v>27</v>
      </c>
      <c r="B52" s="116" t="s">
        <v>71</v>
      </c>
      <c r="C52" s="116" t="s">
        <v>74</v>
      </c>
      <c r="D52" s="144">
        <v>0.98268761563549678</v>
      </c>
      <c r="E52" s="144">
        <v>0.95141509453397233</v>
      </c>
      <c r="F52" s="144">
        <v>0.96305668998052518</v>
      </c>
      <c r="G52" s="144">
        <v>0.99684014343326699</v>
      </c>
      <c r="H52" s="144">
        <v>1.03473239527891</v>
      </c>
      <c r="I52" s="144">
        <v>1.0122481374066459</v>
      </c>
      <c r="J52" s="144">
        <v>1.007340405992903</v>
      </c>
      <c r="K52" s="144">
        <v>1.0262703249887302</v>
      </c>
      <c r="L52" s="144">
        <v>1.0330055107406981</v>
      </c>
      <c r="M52" s="144">
        <v>1.0208952650813536</v>
      </c>
      <c r="N52" s="144">
        <v>1.0582438527493991</v>
      </c>
      <c r="O52" s="144">
        <v>0.7325074468233006</v>
      </c>
      <c r="P52" s="144">
        <v>0.48038701210334567</v>
      </c>
      <c r="Q52" s="144">
        <v>0.59237301048887658</v>
      </c>
      <c r="R52" s="144">
        <v>0.6127192443289261</v>
      </c>
      <c r="S52" s="144">
        <v>0.65250167326423714</v>
      </c>
      <c r="T52" s="144">
        <v>0.69645164732265719</v>
      </c>
      <c r="U52" s="144">
        <v>0.71998489694116818</v>
      </c>
      <c r="V52" s="144">
        <v>0.72723162354668969</v>
      </c>
    </row>
    <row r="53" spans="1:22" s="113" customFormat="1" x14ac:dyDescent="0.3">
      <c r="A53" s="116" t="s">
        <v>27</v>
      </c>
      <c r="B53" s="116" t="s">
        <v>71</v>
      </c>
      <c r="C53" s="116" t="s">
        <v>75</v>
      </c>
      <c r="D53" s="144">
        <v>0.62531507926692853</v>
      </c>
      <c r="E53" s="144">
        <v>0.50669986481454421</v>
      </c>
      <c r="F53" s="144">
        <v>0.55840393265276311</v>
      </c>
      <c r="G53" s="144">
        <v>0.5474548359340814</v>
      </c>
      <c r="H53" s="144">
        <v>0.84977156199990189</v>
      </c>
      <c r="I53" s="144">
        <v>0.93675605259831707</v>
      </c>
      <c r="J53" s="144">
        <v>0.98481042153030873</v>
      </c>
      <c r="K53" s="144">
        <v>0.9525166690417084</v>
      </c>
      <c r="L53" s="144">
        <v>0.8771494964576515</v>
      </c>
      <c r="M53" s="144">
        <v>0.95123615882790147</v>
      </c>
      <c r="N53" s="144">
        <v>1.0857854246025949</v>
      </c>
      <c r="O53" s="144">
        <v>0.93188978739001405</v>
      </c>
      <c r="P53" s="144">
        <v>0.83821418213018262</v>
      </c>
      <c r="Q53" s="144">
        <v>0.90677997791484721</v>
      </c>
      <c r="R53" s="144">
        <v>0.90345857010669384</v>
      </c>
      <c r="S53" s="144">
        <v>0.90034313177223912</v>
      </c>
      <c r="T53" s="144">
        <v>0.88797977279476725</v>
      </c>
      <c r="U53" s="144">
        <v>0.91176715371861017</v>
      </c>
      <c r="V53" s="144">
        <v>0.62601386867958342</v>
      </c>
    </row>
    <row r="54" spans="1:22" s="113" customFormat="1" x14ac:dyDescent="0.3">
      <c r="A54" s="116" t="s">
        <v>27</v>
      </c>
      <c r="B54" s="116" t="s">
        <v>71</v>
      </c>
      <c r="C54" s="116" t="s">
        <v>76</v>
      </c>
      <c r="D54" s="144">
        <v>0</v>
      </c>
      <c r="E54" s="144">
        <v>0</v>
      </c>
      <c r="F54" s="144">
        <v>0</v>
      </c>
      <c r="G54" s="144">
        <v>0</v>
      </c>
      <c r="H54" s="144">
        <v>0</v>
      </c>
      <c r="I54" s="144">
        <v>0</v>
      </c>
      <c r="J54" s="144">
        <v>0</v>
      </c>
      <c r="K54" s="144">
        <v>0</v>
      </c>
      <c r="L54" s="144">
        <v>0</v>
      </c>
      <c r="M54" s="144">
        <v>0</v>
      </c>
      <c r="N54" s="144">
        <v>0</v>
      </c>
      <c r="O54" s="144">
        <v>0</v>
      </c>
      <c r="P54" s="144">
        <v>0</v>
      </c>
      <c r="Q54" s="144">
        <v>0</v>
      </c>
      <c r="R54" s="144">
        <v>0</v>
      </c>
      <c r="S54" s="144">
        <v>0</v>
      </c>
      <c r="T54" s="144">
        <v>0</v>
      </c>
      <c r="U54" s="144">
        <v>0</v>
      </c>
      <c r="V54" s="144">
        <v>0</v>
      </c>
    </row>
    <row r="55" spans="1:22" s="113" customFormat="1" x14ac:dyDescent="0.3">
      <c r="A55" s="116" t="s">
        <v>27</v>
      </c>
      <c r="B55" s="116" t="s">
        <v>71</v>
      </c>
      <c r="C55" s="116" t="s">
        <v>77</v>
      </c>
      <c r="D55" s="144">
        <v>0.90295962717900258</v>
      </c>
      <c r="E55" s="144">
        <v>0.89285746545547218</v>
      </c>
      <c r="F55" s="144">
        <v>0.93686500746360191</v>
      </c>
      <c r="G55" s="144">
        <v>0.93034748044671389</v>
      </c>
      <c r="H55" s="144">
        <v>0.94706899455929094</v>
      </c>
      <c r="I55" s="144">
        <v>0.953239192881423</v>
      </c>
      <c r="J55" s="144">
        <v>0.94786185010108226</v>
      </c>
      <c r="K55" s="144">
        <v>0.94444280009466075</v>
      </c>
      <c r="L55" s="144">
        <v>0.97966078316562832</v>
      </c>
      <c r="M55" s="144">
        <v>0.98319575411159177</v>
      </c>
      <c r="N55" s="144">
        <v>0.99404245355557708</v>
      </c>
      <c r="O55" s="144">
        <v>0.84765680068630034</v>
      </c>
      <c r="P55" s="144">
        <v>0.84004763435908658</v>
      </c>
      <c r="Q55" s="144">
        <v>0.86193761595722573</v>
      </c>
      <c r="R55" s="144">
        <v>0.86845051732659395</v>
      </c>
      <c r="S55" s="144">
        <v>0.89668974462068007</v>
      </c>
      <c r="T55" s="144">
        <v>0.90015459211120086</v>
      </c>
      <c r="U55" s="144">
        <v>0.92602492606303</v>
      </c>
      <c r="V55" s="144">
        <v>0.96795965672289996</v>
      </c>
    </row>
    <row r="56" spans="1:22" s="113" customFormat="1" x14ac:dyDescent="0.3">
      <c r="A56" s="116" t="s">
        <v>27</v>
      </c>
      <c r="B56" s="116" t="s">
        <v>71</v>
      </c>
      <c r="C56" s="116" t="s">
        <v>78</v>
      </c>
      <c r="D56" s="144">
        <v>7.9773443420685271E-3</v>
      </c>
      <c r="E56" s="144">
        <v>0</v>
      </c>
      <c r="F56" s="144">
        <v>0</v>
      </c>
      <c r="G56" s="144">
        <v>0</v>
      </c>
      <c r="H56" s="144">
        <v>0</v>
      </c>
      <c r="I56" s="144">
        <v>0</v>
      </c>
      <c r="J56" s="144">
        <v>0</v>
      </c>
      <c r="K56" s="144">
        <v>0</v>
      </c>
      <c r="L56" s="144">
        <v>0</v>
      </c>
      <c r="M56" s="144">
        <v>0</v>
      </c>
      <c r="N56" s="144">
        <v>0</v>
      </c>
      <c r="O56" s="144">
        <v>0</v>
      </c>
      <c r="P56" s="144">
        <v>0</v>
      </c>
      <c r="Q56" s="144">
        <v>9.9960015993602559E-4</v>
      </c>
      <c r="R56" s="144">
        <v>9.9960015993602559E-4</v>
      </c>
      <c r="S56" s="144">
        <v>9.9960015993602559E-4</v>
      </c>
      <c r="T56" s="144">
        <v>9.9960015993602559E-4</v>
      </c>
      <c r="U56" s="144">
        <v>9.9960015993602559E-4</v>
      </c>
      <c r="V56" s="144">
        <v>9.9960015993602559E-4</v>
      </c>
    </row>
    <row r="57" spans="1:22" s="113" customFormat="1" x14ac:dyDescent="0.3">
      <c r="A57" s="116" t="s">
        <v>27</v>
      </c>
      <c r="B57" s="116" t="s">
        <v>71</v>
      </c>
      <c r="C57" s="116" t="s">
        <v>79</v>
      </c>
      <c r="D57" s="144">
        <v>0.56961973813766897</v>
      </c>
      <c r="E57" s="144">
        <v>0.56961973813766897</v>
      </c>
      <c r="F57" s="144">
        <v>0.56961973813766897</v>
      </c>
      <c r="G57" s="144">
        <v>0.69653679317481854</v>
      </c>
      <c r="H57" s="144">
        <v>0.57901695522021623</v>
      </c>
      <c r="I57" s="144">
        <v>0.59120678585643127</v>
      </c>
      <c r="J57" s="144">
        <v>0.63996610840129153</v>
      </c>
      <c r="K57" s="144">
        <v>0.56610360454731523</v>
      </c>
      <c r="L57" s="144">
        <v>0.43764160840318073</v>
      </c>
      <c r="M57" s="144">
        <v>0.51487248047433032</v>
      </c>
      <c r="N57" s="144">
        <v>0.41379083453895704</v>
      </c>
      <c r="O57" s="144">
        <v>0.45995806907823211</v>
      </c>
      <c r="P57" s="144">
        <v>0.46941614529626541</v>
      </c>
      <c r="Q57" s="144">
        <v>0.46290739871919456</v>
      </c>
      <c r="R57" s="144">
        <v>0.45698417208429354</v>
      </c>
      <c r="S57" s="144">
        <v>0.45754539659317855</v>
      </c>
      <c r="T57" s="144">
        <v>0.46261585351977336</v>
      </c>
      <c r="U57" s="144">
        <v>0.45508895540175481</v>
      </c>
      <c r="V57" s="144">
        <v>0.46205810300042355</v>
      </c>
    </row>
    <row r="58" spans="1:22" s="113" customFormat="1" x14ac:dyDescent="0.3">
      <c r="A58" s="116" t="s">
        <v>27</v>
      </c>
      <c r="B58" s="116" t="s">
        <v>71</v>
      </c>
      <c r="C58" s="116" t="s">
        <v>80</v>
      </c>
      <c r="D58" s="144">
        <v>0.70841939706777335</v>
      </c>
      <c r="E58" s="144">
        <v>0.744376392501235</v>
      </c>
      <c r="F58" s="144">
        <v>0.71514468695440225</v>
      </c>
      <c r="G58" s="144">
        <v>0.80377202199502684</v>
      </c>
      <c r="H58" s="144">
        <v>0.74457615358697637</v>
      </c>
      <c r="I58" s="144">
        <v>0.75902553878894152</v>
      </c>
      <c r="J58" s="144">
        <v>0.76908018010459456</v>
      </c>
      <c r="K58" s="144">
        <v>0.7557627743884977</v>
      </c>
      <c r="L58" s="144">
        <v>0.73424379563992648</v>
      </c>
      <c r="M58" s="144">
        <v>0.74522065155469552</v>
      </c>
      <c r="N58" s="144">
        <v>0.74110640906310332</v>
      </c>
      <c r="O58" s="144">
        <v>0.73049225795025041</v>
      </c>
      <c r="P58" s="144">
        <v>0.80070894992758523</v>
      </c>
      <c r="Q58" s="144">
        <v>0.81327018897104686</v>
      </c>
      <c r="R58" s="144">
        <v>0.79946112160713045</v>
      </c>
      <c r="S58" s="144">
        <v>0.78401552856662748</v>
      </c>
      <c r="T58" s="144">
        <v>0.79407315171840653</v>
      </c>
      <c r="U58" s="144">
        <v>0.73166834142587189</v>
      </c>
      <c r="V58" s="144">
        <v>0.7861840060755324</v>
      </c>
    </row>
    <row r="59" spans="1:22" s="113" customFormat="1" x14ac:dyDescent="0.3">
      <c r="A59" s="114" t="s">
        <v>81</v>
      </c>
      <c r="B59" s="114" t="s">
        <v>81</v>
      </c>
      <c r="C59" s="114" t="s">
        <v>82</v>
      </c>
      <c r="D59" s="142">
        <v>0.77849167844359968</v>
      </c>
      <c r="E59" s="142">
        <v>0.75738223471953114</v>
      </c>
      <c r="F59" s="142">
        <v>0.63366575944894321</v>
      </c>
      <c r="G59" s="142">
        <v>0.58558305460066451</v>
      </c>
      <c r="H59" s="142">
        <v>0.52192326814861467</v>
      </c>
      <c r="I59" s="142">
        <v>0.64221079335410569</v>
      </c>
      <c r="J59" s="142">
        <v>0.69878859205609956</v>
      </c>
      <c r="K59" s="142">
        <v>0.80340307635327846</v>
      </c>
      <c r="L59" s="142">
        <v>0.80282227153468666</v>
      </c>
      <c r="M59" s="142">
        <v>0.76870056096072392</v>
      </c>
      <c r="N59" s="142">
        <v>0.79398709576091475</v>
      </c>
      <c r="O59" s="142">
        <v>0.76580531028922427</v>
      </c>
      <c r="P59" s="142">
        <v>0.72458744823838084</v>
      </c>
      <c r="Q59" s="142">
        <v>0.69862919459050599</v>
      </c>
      <c r="R59" s="142">
        <v>0.75058623132651381</v>
      </c>
      <c r="S59" s="142">
        <v>0.73881673094112021</v>
      </c>
      <c r="T59" s="142">
        <v>0.73202853066693452</v>
      </c>
      <c r="U59" s="142">
        <v>0.73769835855109755</v>
      </c>
      <c r="V59" s="142">
        <v>0.75008742937425843</v>
      </c>
    </row>
    <row r="60" spans="1:22" s="113" customFormat="1" x14ac:dyDescent="0.3">
      <c r="A60" s="115" t="s">
        <v>83</v>
      </c>
      <c r="B60" s="115" t="s">
        <v>83</v>
      </c>
      <c r="C60" s="115" t="s">
        <v>84</v>
      </c>
      <c r="D60" s="143">
        <v>0.79290735098224696</v>
      </c>
      <c r="E60" s="143">
        <v>0.74732248174423721</v>
      </c>
      <c r="F60" s="143">
        <v>0.61109405954591822</v>
      </c>
      <c r="G60" s="143">
        <v>0.56704903812911411</v>
      </c>
      <c r="H60" s="143">
        <v>0.49489588453553734</v>
      </c>
      <c r="I60" s="143">
        <v>0.62594133790915585</v>
      </c>
      <c r="J60" s="143">
        <v>0.66771317245234851</v>
      </c>
      <c r="K60" s="143">
        <v>0.79820075828493364</v>
      </c>
      <c r="L60" s="143">
        <v>0.80287786260561023</v>
      </c>
      <c r="M60" s="143">
        <v>0.76461697486406655</v>
      </c>
      <c r="N60" s="143">
        <v>0.78998582990547206</v>
      </c>
      <c r="O60" s="143">
        <v>0.80843442784886677</v>
      </c>
      <c r="P60" s="143">
        <v>0.75111485164853242</v>
      </c>
      <c r="Q60" s="143">
        <v>0.70567579885389564</v>
      </c>
      <c r="R60" s="143">
        <v>0.76830775469856805</v>
      </c>
      <c r="S60" s="143">
        <v>0.75765210626450141</v>
      </c>
      <c r="T60" s="143">
        <v>0.75695686352486991</v>
      </c>
      <c r="U60" s="143">
        <v>0.75445052081854946</v>
      </c>
      <c r="V60" s="143">
        <v>0.7616778330802646</v>
      </c>
    </row>
    <row r="61" spans="1:22" s="113" customFormat="1" x14ac:dyDescent="0.3">
      <c r="A61" s="116" t="s">
        <v>82</v>
      </c>
      <c r="B61" s="116" t="s">
        <v>84</v>
      </c>
      <c r="C61" s="116" t="s">
        <v>85</v>
      </c>
      <c r="D61" s="144">
        <v>0.72329130723291313</v>
      </c>
      <c r="E61" s="144">
        <v>0.86669615866696159</v>
      </c>
      <c r="F61" s="144">
        <v>0.39488521867277837</v>
      </c>
      <c r="G61" s="144">
        <v>0.63831123307802751</v>
      </c>
      <c r="H61" s="144">
        <v>0.6178270742162455</v>
      </c>
      <c r="I61" s="144">
        <v>0.67276554605349814</v>
      </c>
      <c r="J61" s="144">
        <v>0.50668664832529342</v>
      </c>
      <c r="K61" s="144">
        <v>0.71950127681307452</v>
      </c>
      <c r="L61" s="144">
        <v>0.75364650900620356</v>
      </c>
      <c r="M61" s="144">
        <v>0.72656892299260079</v>
      </c>
      <c r="N61" s="144">
        <v>0.80638046171549005</v>
      </c>
      <c r="O61" s="144">
        <v>0.80808909235055393</v>
      </c>
      <c r="P61" s="144">
        <v>0.62824795150719859</v>
      </c>
      <c r="Q61" s="144">
        <v>0.56385491735039583</v>
      </c>
      <c r="R61" s="144">
        <v>0.69368810356788801</v>
      </c>
      <c r="S61" s="144">
        <v>0.67604822575127899</v>
      </c>
      <c r="T61" s="144">
        <v>0.66500000000000004</v>
      </c>
      <c r="U61" s="144">
        <v>0.66055864656073304</v>
      </c>
      <c r="V61" s="144">
        <v>0.67903879496270103</v>
      </c>
    </row>
    <row r="62" spans="1:22" s="113" customFormat="1" x14ac:dyDescent="0.3">
      <c r="A62" s="116" t="s">
        <v>82</v>
      </c>
      <c r="B62" s="116" t="s">
        <v>84</v>
      </c>
      <c r="C62" s="116" t="s">
        <v>86</v>
      </c>
      <c r="D62" s="144">
        <v>0.90475517064005806</v>
      </c>
      <c r="E62" s="144">
        <v>0.8143625350757101</v>
      </c>
      <c r="F62" s="144">
        <v>0.69631656101854544</v>
      </c>
      <c r="G62" s="144">
        <v>0.55406739440255226</v>
      </c>
      <c r="H62" s="144">
        <v>0.41905564829165459</v>
      </c>
      <c r="I62" s="144">
        <v>0.62740734489026129</v>
      </c>
      <c r="J62" s="144">
        <v>0.82580174622906466</v>
      </c>
      <c r="K62" s="144">
        <v>0.91461812263015596</v>
      </c>
      <c r="L62" s="144">
        <v>0.92511075827918887</v>
      </c>
      <c r="M62" s="144">
        <v>0.87971018010487345</v>
      </c>
      <c r="N62" s="144">
        <v>0.83350541652563293</v>
      </c>
      <c r="O62" s="144">
        <v>0.86467820510343552</v>
      </c>
      <c r="P62" s="144">
        <v>0.8697900621919179</v>
      </c>
      <c r="Q62" s="144">
        <v>0.82903125092056562</v>
      </c>
      <c r="R62" s="144">
        <v>0.85751103119892802</v>
      </c>
      <c r="S62" s="144">
        <v>0.84979774853613099</v>
      </c>
      <c r="T62" s="144">
        <v>0.85529266495179401</v>
      </c>
      <c r="U62" s="144">
        <v>0.85047901647464996</v>
      </c>
      <c r="V62" s="144">
        <v>0.84847947946583502</v>
      </c>
    </row>
    <row r="63" spans="1:22" s="113" customFormat="1" x14ac:dyDescent="0.3">
      <c r="A63" s="116" t="s">
        <v>82</v>
      </c>
      <c r="B63" s="116" t="s">
        <v>84</v>
      </c>
      <c r="C63" s="116" t="s">
        <v>87</v>
      </c>
      <c r="D63" s="144">
        <v>0.16421681982398639</v>
      </c>
      <c r="E63" s="144">
        <v>0.15081136514447729</v>
      </c>
      <c r="F63" s="144">
        <v>0.58548323312755957</v>
      </c>
      <c r="G63" s="144">
        <v>0.39747173124744456</v>
      </c>
      <c r="H63" s="144">
        <v>0.44221243624030621</v>
      </c>
      <c r="I63" s="144">
        <v>0.36228241271373324</v>
      </c>
      <c r="J63" s="144">
        <v>0.34016341249254323</v>
      </c>
      <c r="K63" s="144">
        <v>0.3418732782369146</v>
      </c>
      <c r="L63" s="144">
        <v>0.14360008062890547</v>
      </c>
      <c r="M63" s="144">
        <v>4.1490290935967213E-2</v>
      </c>
      <c r="N63" s="144">
        <v>0.34854182166723641</v>
      </c>
      <c r="O63" s="144">
        <v>0.35407157172253395</v>
      </c>
      <c r="P63" s="144">
        <v>0.39127170845817166</v>
      </c>
      <c r="Q63" s="144">
        <v>0.39528125081051957</v>
      </c>
      <c r="R63" s="144">
        <v>0.39316003868930788</v>
      </c>
      <c r="S63" s="144">
        <v>0.39452642987388087</v>
      </c>
      <c r="T63" s="144">
        <v>0.39571100287663513</v>
      </c>
      <c r="U63" s="144">
        <v>0.39756665025955068</v>
      </c>
      <c r="V63" s="144">
        <v>0.40337638626234723</v>
      </c>
    </row>
    <row r="64" spans="1:22" s="113" customFormat="1" x14ac:dyDescent="0.3">
      <c r="A64" s="116" t="s">
        <v>82</v>
      </c>
      <c r="B64" s="116" t="s">
        <v>84</v>
      </c>
      <c r="C64" s="116" t="s">
        <v>88</v>
      </c>
      <c r="D64" s="144">
        <v>0</v>
      </c>
      <c r="E64" s="144">
        <v>0</v>
      </c>
      <c r="F64" s="144">
        <v>0</v>
      </c>
      <c r="G64" s="144">
        <v>0</v>
      </c>
      <c r="H64" s="144">
        <v>0</v>
      </c>
      <c r="I64" s="144">
        <v>0</v>
      </c>
      <c r="J64" s="144">
        <v>0</v>
      </c>
      <c r="K64" s="144">
        <v>0</v>
      </c>
      <c r="L64" s="144">
        <v>0</v>
      </c>
      <c r="M64" s="144">
        <v>0</v>
      </c>
      <c r="N64" s="144">
        <v>0</v>
      </c>
      <c r="O64" s="144">
        <v>0</v>
      </c>
      <c r="P64" s="144">
        <v>0</v>
      </c>
      <c r="Q64" s="144">
        <v>0</v>
      </c>
      <c r="R64" s="144">
        <v>0</v>
      </c>
      <c r="S64" s="144">
        <v>0</v>
      </c>
      <c r="T64" s="144">
        <v>0</v>
      </c>
      <c r="U64" s="144">
        <v>0</v>
      </c>
      <c r="V64" s="144">
        <v>0</v>
      </c>
    </row>
    <row r="65" spans="1:22" s="113" customFormat="1" x14ac:dyDescent="0.3">
      <c r="A65" s="116" t="s">
        <v>82</v>
      </c>
      <c r="B65" s="116" t="s">
        <v>84</v>
      </c>
      <c r="C65" s="116" t="s">
        <v>89</v>
      </c>
      <c r="D65" s="144">
        <v>0</v>
      </c>
      <c r="E65" s="144">
        <v>0</v>
      </c>
      <c r="F65" s="144">
        <v>0</v>
      </c>
      <c r="G65" s="144">
        <v>0</v>
      </c>
      <c r="H65" s="144">
        <v>0</v>
      </c>
      <c r="I65" s="144">
        <v>0</v>
      </c>
      <c r="J65" s="144">
        <v>0</v>
      </c>
      <c r="K65" s="144">
        <v>0</v>
      </c>
      <c r="L65" s="144">
        <v>0</v>
      </c>
      <c r="M65" s="144">
        <v>0</v>
      </c>
      <c r="N65" s="144">
        <v>0</v>
      </c>
      <c r="O65" s="144">
        <v>0</v>
      </c>
      <c r="P65" s="144">
        <v>0</v>
      </c>
      <c r="Q65" s="144">
        <v>0</v>
      </c>
      <c r="R65" s="144">
        <v>0</v>
      </c>
      <c r="S65" s="144">
        <v>0</v>
      </c>
      <c r="T65" s="144">
        <v>0</v>
      </c>
      <c r="U65" s="144">
        <v>0</v>
      </c>
      <c r="V65" s="144">
        <v>0</v>
      </c>
    </row>
    <row r="66" spans="1:22" s="113" customFormat="1" x14ac:dyDescent="0.3">
      <c r="A66" s="116" t="s">
        <v>82</v>
      </c>
      <c r="B66" s="116" t="s">
        <v>84</v>
      </c>
      <c r="C66" s="116" t="s">
        <v>90</v>
      </c>
      <c r="D66" s="144">
        <v>0</v>
      </c>
      <c r="E66" s="144">
        <v>0</v>
      </c>
      <c r="F66" s="144">
        <v>0</v>
      </c>
      <c r="G66" s="144">
        <v>0</v>
      </c>
      <c r="H66" s="144">
        <v>0</v>
      </c>
      <c r="I66" s="144">
        <v>0</v>
      </c>
      <c r="J66" s="144">
        <v>0</v>
      </c>
      <c r="K66" s="144">
        <v>0</v>
      </c>
      <c r="L66" s="144">
        <v>0</v>
      </c>
      <c r="M66" s="144">
        <v>0</v>
      </c>
      <c r="N66" s="144">
        <v>0</v>
      </c>
      <c r="O66" s="144">
        <v>0</v>
      </c>
      <c r="P66" s="144">
        <v>0</v>
      </c>
      <c r="Q66" s="144">
        <v>0</v>
      </c>
      <c r="R66" s="144">
        <v>0</v>
      </c>
      <c r="S66" s="144">
        <v>0</v>
      </c>
      <c r="T66" s="144">
        <v>0</v>
      </c>
      <c r="U66" s="144">
        <v>0</v>
      </c>
      <c r="V66" s="144">
        <v>0</v>
      </c>
    </row>
    <row r="67" spans="1:22" s="113" customFormat="1" x14ac:dyDescent="0.3">
      <c r="A67" s="115" t="s">
        <v>91</v>
      </c>
      <c r="B67" s="115" t="s">
        <v>91</v>
      </c>
      <c r="C67" s="115" t="s">
        <v>92</v>
      </c>
      <c r="D67" s="143">
        <v>0.16107327814704564</v>
      </c>
      <c r="E67" s="143">
        <v>0.1230137693865623</v>
      </c>
      <c r="F67" s="143">
        <v>0.28582902227576595</v>
      </c>
      <c r="G67" s="143">
        <v>0.26220678902983491</v>
      </c>
      <c r="H67" s="143">
        <v>0.19724564760352445</v>
      </c>
      <c r="I67" s="143">
        <v>0</v>
      </c>
      <c r="J67" s="143">
        <v>0</v>
      </c>
      <c r="K67" s="143">
        <v>0</v>
      </c>
      <c r="L67" s="143">
        <v>0</v>
      </c>
      <c r="M67" s="143">
        <v>0</v>
      </c>
      <c r="N67" s="143">
        <v>0</v>
      </c>
      <c r="O67" s="143">
        <v>0</v>
      </c>
      <c r="P67" s="143">
        <v>0</v>
      </c>
      <c r="Q67" s="143">
        <v>0</v>
      </c>
      <c r="R67" s="143">
        <v>0</v>
      </c>
      <c r="S67" s="143">
        <v>0.23810269360064004</v>
      </c>
      <c r="T67" s="143">
        <v>0.34889447820310471</v>
      </c>
      <c r="U67" s="143">
        <v>0.37180040021595268</v>
      </c>
      <c r="V67" s="143">
        <v>0.37537937322997122</v>
      </c>
    </row>
    <row r="68" spans="1:22" s="113" customFormat="1" x14ac:dyDescent="0.3">
      <c r="A68" s="116" t="s">
        <v>82</v>
      </c>
      <c r="B68" s="116" t="s">
        <v>92</v>
      </c>
      <c r="C68" s="116" t="s">
        <v>93</v>
      </c>
      <c r="D68" s="144">
        <v>0</v>
      </c>
      <c r="E68" s="144">
        <v>0</v>
      </c>
      <c r="F68" s="144">
        <v>0</v>
      </c>
      <c r="G68" s="144">
        <v>0</v>
      </c>
      <c r="H68" s="144">
        <v>0</v>
      </c>
      <c r="I68" s="144">
        <v>0</v>
      </c>
      <c r="J68" s="144">
        <v>0</v>
      </c>
      <c r="K68" s="144">
        <v>0</v>
      </c>
      <c r="L68" s="144">
        <v>0</v>
      </c>
      <c r="M68" s="144">
        <v>0</v>
      </c>
      <c r="N68" s="144">
        <v>0</v>
      </c>
      <c r="O68" s="144">
        <v>0</v>
      </c>
      <c r="P68" s="144">
        <v>0</v>
      </c>
      <c r="Q68" s="144">
        <v>0</v>
      </c>
      <c r="R68" s="144">
        <v>0</v>
      </c>
      <c r="S68" s="144">
        <v>0</v>
      </c>
      <c r="T68" s="144">
        <v>0</v>
      </c>
      <c r="U68" s="144">
        <v>0</v>
      </c>
      <c r="V68" s="144">
        <v>0</v>
      </c>
    </row>
    <row r="69" spans="1:22" s="113" customFormat="1" x14ac:dyDescent="0.3">
      <c r="A69" s="116" t="s">
        <v>82</v>
      </c>
      <c r="B69" s="116" t="s">
        <v>92</v>
      </c>
      <c r="C69" s="116" t="s">
        <v>94</v>
      </c>
      <c r="D69" s="144">
        <v>0</v>
      </c>
      <c r="E69" s="144">
        <v>0</v>
      </c>
      <c r="F69" s="144">
        <v>0</v>
      </c>
      <c r="G69" s="144">
        <v>0</v>
      </c>
      <c r="H69" s="144">
        <v>0</v>
      </c>
      <c r="I69" s="144">
        <v>0</v>
      </c>
      <c r="J69" s="144">
        <v>0</v>
      </c>
      <c r="K69" s="144">
        <v>0</v>
      </c>
      <c r="L69" s="144">
        <v>0</v>
      </c>
      <c r="M69" s="144">
        <v>0</v>
      </c>
      <c r="N69" s="144">
        <v>0</v>
      </c>
      <c r="O69" s="144">
        <v>0</v>
      </c>
      <c r="P69" s="144">
        <v>0</v>
      </c>
      <c r="Q69" s="144">
        <v>0</v>
      </c>
      <c r="R69" s="144">
        <v>0</v>
      </c>
      <c r="S69" s="144">
        <v>0</v>
      </c>
      <c r="T69" s="144">
        <v>0</v>
      </c>
      <c r="U69" s="144">
        <v>0</v>
      </c>
      <c r="V69" s="144">
        <v>0</v>
      </c>
    </row>
    <row r="70" spans="1:22" s="113" customFormat="1" x14ac:dyDescent="0.3">
      <c r="A70" s="116" t="s">
        <v>82</v>
      </c>
      <c r="B70" s="116" t="s">
        <v>92</v>
      </c>
      <c r="C70" s="116" t="s">
        <v>95</v>
      </c>
      <c r="D70" s="144">
        <v>0</v>
      </c>
      <c r="E70" s="144">
        <v>0</v>
      </c>
      <c r="F70" s="144">
        <v>0</v>
      </c>
      <c r="G70" s="144">
        <v>0</v>
      </c>
      <c r="H70" s="144">
        <v>0</v>
      </c>
      <c r="I70" s="144">
        <v>0</v>
      </c>
      <c r="J70" s="144">
        <v>0</v>
      </c>
      <c r="K70" s="144">
        <v>0</v>
      </c>
      <c r="L70" s="144">
        <v>0</v>
      </c>
      <c r="M70" s="144">
        <v>0</v>
      </c>
      <c r="N70" s="144">
        <v>0</v>
      </c>
      <c r="O70" s="144">
        <v>0</v>
      </c>
      <c r="P70" s="144">
        <v>0</v>
      </c>
      <c r="Q70" s="144">
        <v>0</v>
      </c>
      <c r="R70" s="144">
        <v>0</v>
      </c>
      <c r="S70" s="144">
        <v>0</v>
      </c>
      <c r="T70" s="144">
        <v>0</v>
      </c>
      <c r="U70" s="144">
        <v>0</v>
      </c>
      <c r="V70" s="144">
        <v>0</v>
      </c>
    </row>
    <row r="71" spans="1:22" s="113" customFormat="1" x14ac:dyDescent="0.3">
      <c r="A71" s="116" t="s">
        <v>82</v>
      </c>
      <c r="B71" s="116" t="s">
        <v>92</v>
      </c>
      <c r="C71" s="116" t="s">
        <v>96</v>
      </c>
      <c r="D71" s="144">
        <v>0</v>
      </c>
      <c r="E71" s="144">
        <v>0</v>
      </c>
      <c r="F71" s="144">
        <v>0</v>
      </c>
      <c r="G71" s="144">
        <v>0</v>
      </c>
      <c r="H71" s="144">
        <v>0</v>
      </c>
      <c r="I71" s="144">
        <v>0</v>
      </c>
      <c r="J71" s="144">
        <v>0</v>
      </c>
      <c r="K71" s="144">
        <v>0</v>
      </c>
      <c r="L71" s="144">
        <v>0</v>
      </c>
      <c r="M71" s="144">
        <v>0</v>
      </c>
      <c r="N71" s="144">
        <v>0</v>
      </c>
      <c r="O71" s="144">
        <v>0</v>
      </c>
      <c r="P71" s="144">
        <v>0</v>
      </c>
      <c r="Q71" s="144">
        <v>0</v>
      </c>
      <c r="R71" s="144">
        <v>0</v>
      </c>
      <c r="S71" s="144">
        <v>0</v>
      </c>
      <c r="T71" s="144">
        <v>0</v>
      </c>
      <c r="U71" s="144">
        <v>0</v>
      </c>
      <c r="V71" s="144">
        <v>0</v>
      </c>
    </row>
    <row r="72" spans="1:22" s="113" customFormat="1" x14ac:dyDescent="0.3">
      <c r="A72" s="116" t="s">
        <v>82</v>
      </c>
      <c r="B72" s="116" t="s">
        <v>92</v>
      </c>
      <c r="C72" s="116" t="s">
        <v>97</v>
      </c>
      <c r="D72" s="144">
        <v>0</v>
      </c>
      <c r="E72" s="144">
        <v>0</v>
      </c>
      <c r="F72" s="144">
        <v>0</v>
      </c>
      <c r="G72" s="144">
        <v>0</v>
      </c>
      <c r="H72" s="144">
        <v>0</v>
      </c>
      <c r="I72" s="144">
        <v>0</v>
      </c>
      <c r="J72" s="144">
        <v>0</v>
      </c>
      <c r="K72" s="144">
        <v>0</v>
      </c>
      <c r="L72" s="144">
        <v>0</v>
      </c>
      <c r="M72" s="144">
        <v>0</v>
      </c>
      <c r="N72" s="144">
        <v>0</v>
      </c>
      <c r="O72" s="144">
        <v>0</v>
      </c>
      <c r="P72" s="144">
        <v>0</v>
      </c>
      <c r="Q72" s="144">
        <v>0</v>
      </c>
      <c r="R72" s="144">
        <v>0</v>
      </c>
      <c r="S72" s="144">
        <v>0</v>
      </c>
      <c r="T72" s="144">
        <v>0</v>
      </c>
      <c r="U72" s="144">
        <v>0</v>
      </c>
      <c r="V72" s="144">
        <v>0</v>
      </c>
    </row>
    <row r="73" spans="1:22" s="113" customFormat="1" x14ac:dyDescent="0.3">
      <c r="A73" s="116" t="s">
        <v>82</v>
      </c>
      <c r="B73" s="116" t="s">
        <v>92</v>
      </c>
      <c r="C73" s="116" t="s">
        <v>98</v>
      </c>
      <c r="D73" s="144">
        <v>0</v>
      </c>
      <c r="E73" s="144">
        <v>0</v>
      </c>
      <c r="F73" s="144">
        <v>0</v>
      </c>
      <c r="G73" s="144">
        <v>0</v>
      </c>
      <c r="H73" s="144">
        <v>0</v>
      </c>
      <c r="I73" s="144">
        <v>0</v>
      </c>
      <c r="J73" s="144">
        <v>0</v>
      </c>
      <c r="K73" s="144">
        <v>0</v>
      </c>
      <c r="L73" s="144">
        <v>0</v>
      </c>
      <c r="M73" s="144">
        <v>0</v>
      </c>
      <c r="N73" s="144">
        <v>0</v>
      </c>
      <c r="O73" s="144">
        <v>0</v>
      </c>
      <c r="P73" s="144">
        <v>0</v>
      </c>
      <c r="Q73" s="144">
        <v>0</v>
      </c>
      <c r="R73" s="144">
        <v>0</v>
      </c>
      <c r="S73" s="144">
        <v>0</v>
      </c>
      <c r="T73" s="144">
        <v>0</v>
      </c>
      <c r="U73" s="144">
        <v>0</v>
      </c>
      <c r="V73" s="144">
        <v>0</v>
      </c>
    </row>
    <row r="74" spans="1:22" s="113" customFormat="1" x14ac:dyDescent="0.3">
      <c r="A74" s="116" t="s">
        <v>82</v>
      </c>
      <c r="B74" s="116" t="s">
        <v>92</v>
      </c>
      <c r="C74" s="116" t="s">
        <v>99</v>
      </c>
      <c r="D74" s="144">
        <v>0</v>
      </c>
      <c r="E74" s="144">
        <v>0</v>
      </c>
      <c r="F74" s="144">
        <v>0</v>
      </c>
      <c r="G74" s="144">
        <v>0</v>
      </c>
      <c r="H74" s="144">
        <v>0</v>
      </c>
      <c r="I74" s="144">
        <v>0</v>
      </c>
      <c r="J74" s="144">
        <v>0</v>
      </c>
      <c r="K74" s="144">
        <v>0</v>
      </c>
      <c r="L74" s="144">
        <v>0</v>
      </c>
      <c r="M74" s="144">
        <v>0</v>
      </c>
      <c r="N74" s="144">
        <v>0</v>
      </c>
      <c r="O74" s="144">
        <v>0</v>
      </c>
      <c r="P74" s="144">
        <v>0</v>
      </c>
      <c r="Q74" s="144">
        <v>0</v>
      </c>
      <c r="R74" s="144">
        <v>0</v>
      </c>
      <c r="S74" s="144">
        <v>0</v>
      </c>
      <c r="T74" s="144">
        <v>0</v>
      </c>
      <c r="U74" s="144">
        <v>0</v>
      </c>
      <c r="V74" s="144">
        <v>0</v>
      </c>
    </row>
    <row r="75" spans="1:22" s="113" customFormat="1" x14ac:dyDescent="0.3">
      <c r="A75" s="116" t="s">
        <v>82</v>
      </c>
      <c r="B75" s="116" t="s">
        <v>92</v>
      </c>
      <c r="C75" s="116" t="s">
        <v>100</v>
      </c>
      <c r="D75" s="144">
        <v>0</v>
      </c>
      <c r="E75" s="144">
        <v>0</v>
      </c>
      <c r="F75" s="144">
        <v>0</v>
      </c>
      <c r="G75" s="144">
        <v>0</v>
      </c>
      <c r="H75" s="144">
        <v>0</v>
      </c>
      <c r="I75" s="144">
        <v>0</v>
      </c>
      <c r="J75" s="144">
        <v>0</v>
      </c>
      <c r="K75" s="144">
        <v>0</v>
      </c>
      <c r="L75" s="144">
        <v>0</v>
      </c>
      <c r="M75" s="144">
        <v>0</v>
      </c>
      <c r="N75" s="144">
        <v>0</v>
      </c>
      <c r="O75" s="144">
        <v>0</v>
      </c>
      <c r="P75" s="144">
        <v>0</v>
      </c>
      <c r="Q75" s="144">
        <v>0</v>
      </c>
      <c r="R75" s="144">
        <v>0</v>
      </c>
      <c r="S75" s="144">
        <v>0</v>
      </c>
      <c r="T75" s="144">
        <v>0</v>
      </c>
      <c r="U75" s="144">
        <v>0</v>
      </c>
      <c r="V75" s="144">
        <v>0</v>
      </c>
    </row>
    <row r="76" spans="1:22" s="113" customFormat="1" x14ac:dyDescent="0.3">
      <c r="A76" s="116" t="s">
        <v>82</v>
      </c>
      <c r="B76" s="116" t="s">
        <v>92</v>
      </c>
      <c r="C76" s="116" t="s">
        <v>101</v>
      </c>
      <c r="D76" s="144">
        <v>0</v>
      </c>
      <c r="E76" s="144">
        <v>0</v>
      </c>
      <c r="F76" s="144">
        <v>0</v>
      </c>
      <c r="G76" s="144">
        <v>0</v>
      </c>
      <c r="H76" s="144">
        <v>0</v>
      </c>
      <c r="I76" s="144">
        <v>0</v>
      </c>
      <c r="J76" s="144">
        <v>0</v>
      </c>
      <c r="K76" s="144">
        <v>0</v>
      </c>
      <c r="L76" s="144">
        <v>0</v>
      </c>
      <c r="M76" s="144">
        <v>0</v>
      </c>
      <c r="N76" s="144">
        <v>0</v>
      </c>
      <c r="O76" s="144">
        <v>0</v>
      </c>
      <c r="P76" s="144">
        <v>0</v>
      </c>
      <c r="Q76" s="144">
        <v>0</v>
      </c>
      <c r="R76" s="144">
        <v>0</v>
      </c>
      <c r="S76" s="144">
        <v>0</v>
      </c>
      <c r="T76" s="144">
        <v>0</v>
      </c>
      <c r="U76" s="144">
        <v>0</v>
      </c>
      <c r="V76" s="144">
        <v>0</v>
      </c>
    </row>
    <row r="77" spans="1:22" s="113" customFormat="1" x14ac:dyDescent="0.3">
      <c r="A77" s="116" t="s">
        <v>82</v>
      </c>
      <c r="B77" s="116" t="s">
        <v>92</v>
      </c>
      <c r="C77" s="116" t="s">
        <v>102</v>
      </c>
      <c r="D77" s="144">
        <v>0</v>
      </c>
      <c r="E77" s="144">
        <v>0</v>
      </c>
      <c r="F77" s="144">
        <v>0</v>
      </c>
      <c r="G77" s="144">
        <v>0</v>
      </c>
      <c r="H77" s="144">
        <v>0</v>
      </c>
      <c r="I77" s="144">
        <v>0</v>
      </c>
      <c r="J77" s="144">
        <v>0</v>
      </c>
      <c r="K77" s="144">
        <v>0</v>
      </c>
      <c r="L77" s="144">
        <v>0</v>
      </c>
      <c r="M77" s="144">
        <v>0</v>
      </c>
      <c r="N77" s="144">
        <v>0</v>
      </c>
      <c r="O77" s="144">
        <v>0</v>
      </c>
      <c r="P77" s="144">
        <v>0</v>
      </c>
      <c r="Q77" s="144">
        <v>0</v>
      </c>
      <c r="R77" s="144">
        <v>0</v>
      </c>
      <c r="S77" s="144">
        <v>0</v>
      </c>
      <c r="T77" s="144">
        <v>0</v>
      </c>
      <c r="U77" s="144">
        <v>0</v>
      </c>
      <c r="V77" s="144">
        <v>0</v>
      </c>
    </row>
    <row r="78" spans="1:22" s="113" customFormat="1" x14ac:dyDescent="0.3">
      <c r="A78" s="116" t="s">
        <v>82</v>
      </c>
      <c r="B78" s="116" t="s">
        <v>92</v>
      </c>
      <c r="C78" s="116" t="s">
        <v>103</v>
      </c>
      <c r="D78" s="144">
        <v>0</v>
      </c>
      <c r="E78" s="144">
        <v>0</v>
      </c>
      <c r="F78" s="144">
        <v>0</v>
      </c>
      <c r="G78" s="144">
        <v>0</v>
      </c>
      <c r="H78" s="144">
        <v>0</v>
      </c>
      <c r="I78" s="144">
        <v>0</v>
      </c>
      <c r="J78" s="144">
        <v>0</v>
      </c>
      <c r="K78" s="144">
        <v>0</v>
      </c>
      <c r="L78" s="144">
        <v>0</v>
      </c>
      <c r="M78" s="144">
        <v>0</v>
      </c>
      <c r="N78" s="144">
        <v>0</v>
      </c>
      <c r="O78" s="144">
        <v>0</v>
      </c>
      <c r="P78" s="144">
        <v>0</v>
      </c>
      <c r="Q78" s="144">
        <v>0</v>
      </c>
      <c r="R78" s="144">
        <v>0</v>
      </c>
      <c r="S78" s="144">
        <v>0</v>
      </c>
      <c r="T78" s="144">
        <v>0</v>
      </c>
      <c r="U78" s="144">
        <v>0</v>
      </c>
      <c r="V78" s="144">
        <v>0</v>
      </c>
    </row>
    <row r="79" spans="1:22" s="113" customFormat="1" x14ac:dyDescent="0.3">
      <c r="A79" s="116" t="s">
        <v>82</v>
      </c>
      <c r="B79" s="116" t="s">
        <v>92</v>
      </c>
      <c r="C79" s="116" t="s">
        <v>104</v>
      </c>
      <c r="D79" s="144">
        <v>0</v>
      </c>
      <c r="E79" s="144">
        <v>0</v>
      </c>
      <c r="F79" s="144">
        <v>0</v>
      </c>
      <c r="G79" s="144">
        <v>0</v>
      </c>
      <c r="H79" s="144">
        <v>0</v>
      </c>
      <c r="I79" s="144">
        <v>0</v>
      </c>
      <c r="J79" s="144">
        <v>0</v>
      </c>
      <c r="K79" s="144">
        <v>0</v>
      </c>
      <c r="L79" s="144">
        <v>0</v>
      </c>
      <c r="M79" s="144">
        <v>0</v>
      </c>
      <c r="N79" s="144">
        <v>0</v>
      </c>
      <c r="O79" s="144">
        <v>0</v>
      </c>
      <c r="P79" s="144">
        <v>0</v>
      </c>
      <c r="Q79" s="144">
        <v>0</v>
      </c>
      <c r="R79" s="144">
        <v>0</v>
      </c>
      <c r="S79" s="144">
        <v>0</v>
      </c>
      <c r="T79" s="144">
        <v>0</v>
      </c>
      <c r="U79" s="144">
        <v>0</v>
      </c>
      <c r="V79" s="144">
        <v>0</v>
      </c>
    </row>
    <row r="80" spans="1:22" s="113" customFormat="1" x14ac:dyDescent="0.3">
      <c r="A80" s="116" t="s">
        <v>82</v>
      </c>
      <c r="B80" s="116" t="s">
        <v>92</v>
      </c>
      <c r="C80" s="116" t="s">
        <v>105</v>
      </c>
      <c r="D80" s="144">
        <v>0</v>
      </c>
      <c r="E80" s="144">
        <v>0</v>
      </c>
      <c r="F80" s="144">
        <v>0</v>
      </c>
      <c r="G80" s="144">
        <v>0</v>
      </c>
      <c r="H80" s="144">
        <v>0</v>
      </c>
      <c r="I80" s="144">
        <v>0</v>
      </c>
      <c r="J80" s="144">
        <v>0</v>
      </c>
      <c r="K80" s="144">
        <v>0</v>
      </c>
      <c r="L80" s="144">
        <v>0</v>
      </c>
      <c r="M80" s="144">
        <v>0</v>
      </c>
      <c r="N80" s="144">
        <v>0</v>
      </c>
      <c r="O80" s="144">
        <v>0</v>
      </c>
      <c r="P80" s="144">
        <v>0</v>
      </c>
      <c r="Q80" s="144">
        <v>0</v>
      </c>
      <c r="R80" s="144">
        <v>0</v>
      </c>
      <c r="S80" s="144">
        <v>0</v>
      </c>
      <c r="T80" s="144">
        <v>0</v>
      </c>
      <c r="U80" s="144">
        <v>0</v>
      </c>
      <c r="V80" s="144">
        <v>0</v>
      </c>
    </row>
    <row r="81" spans="1:22" s="113" customFormat="1" x14ac:dyDescent="0.3">
      <c r="A81" s="116" t="s">
        <v>82</v>
      </c>
      <c r="B81" s="116" t="s">
        <v>92</v>
      </c>
      <c r="C81" s="116" t="s">
        <v>106</v>
      </c>
      <c r="D81" s="144">
        <v>0</v>
      </c>
      <c r="E81" s="144">
        <v>0</v>
      </c>
      <c r="F81" s="144">
        <v>0</v>
      </c>
      <c r="G81" s="144">
        <v>0</v>
      </c>
      <c r="H81" s="144">
        <v>0</v>
      </c>
      <c r="I81" s="144">
        <v>0</v>
      </c>
      <c r="J81" s="144">
        <v>0</v>
      </c>
      <c r="K81" s="144">
        <v>0</v>
      </c>
      <c r="L81" s="144">
        <v>0</v>
      </c>
      <c r="M81" s="144">
        <v>0</v>
      </c>
      <c r="N81" s="144">
        <v>0</v>
      </c>
      <c r="O81" s="144">
        <v>0</v>
      </c>
      <c r="P81" s="144">
        <v>0</v>
      </c>
      <c r="Q81" s="144">
        <v>0</v>
      </c>
      <c r="R81" s="144">
        <v>0</v>
      </c>
      <c r="S81" s="144">
        <v>0</v>
      </c>
      <c r="T81" s="144">
        <v>0</v>
      </c>
      <c r="U81" s="144">
        <v>0</v>
      </c>
      <c r="V81" s="144">
        <v>0</v>
      </c>
    </row>
    <row r="82" spans="1:22" s="113" customFormat="1" x14ac:dyDescent="0.3">
      <c r="A82" s="116" t="s">
        <v>82</v>
      </c>
      <c r="B82" s="116" t="s">
        <v>92</v>
      </c>
      <c r="C82" s="116" t="s">
        <v>107</v>
      </c>
      <c r="D82" s="144">
        <v>0</v>
      </c>
      <c r="E82" s="144">
        <v>0</v>
      </c>
      <c r="F82" s="144">
        <v>0</v>
      </c>
      <c r="G82" s="144">
        <v>0</v>
      </c>
      <c r="H82" s="144">
        <v>0</v>
      </c>
      <c r="I82" s="144">
        <v>0</v>
      </c>
      <c r="J82" s="144">
        <v>0</v>
      </c>
      <c r="K82" s="144">
        <v>0</v>
      </c>
      <c r="L82" s="144">
        <v>0</v>
      </c>
      <c r="M82" s="144">
        <v>0</v>
      </c>
      <c r="N82" s="144">
        <v>0</v>
      </c>
      <c r="O82" s="144">
        <v>0</v>
      </c>
      <c r="P82" s="144">
        <v>0</v>
      </c>
      <c r="Q82" s="144">
        <v>0</v>
      </c>
      <c r="R82" s="144">
        <v>0</v>
      </c>
      <c r="S82" s="144">
        <v>0</v>
      </c>
      <c r="T82" s="144">
        <v>0</v>
      </c>
      <c r="U82" s="144">
        <v>0</v>
      </c>
      <c r="V82" s="144">
        <v>0</v>
      </c>
    </row>
    <row r="83" spans="1:22" s="113" customFormat="1" x14ac:dyDescent="0.3">
      <c r="A83" s="116" t="s">
        <v>82</v>
      </c>
      <c r="B83" s="116" t="s">
        <v>92</v>
      </c>
      <c r="C83" s="116" t="s">
        <v>108</v>
      </c>
      <c r="D83" s="144">
        <v>0</v>
      </c>
      <c r="E83" s="144">
        <v>0</v>
      </c>
      <c r="F83" s="144">
        <v>0</v>
      </c>
      <c r="G83" s="144">
        <v>0</v>
      </c>
      <c r="H83" s="144">
        <v>0</v>
      </c>
      <c r="I83" s="144">
        <v>0</v>
      </c>
      <c r="J83" s="144">
        <v>0</v>
      </c>
      <c r="K83" s="144">
        <v>0</v>
      </c>
      <c r="L83" s="144">
        <v>0</v>
      </c>
      <c r="M83" s="144">
        <v>0</v>
      </c>
      <c r="N83" s="144">
        <v>0</v>
      </c>
      <c r="O83" s="144">
        <v>0</v>
      </c>
      <c r="P83" s="144">
        <v>0</v>
      </c>
      <c r="Q83" s="144">
        <v>0</v>
      </c>
      <c r="R83" s="144">
        <v>0</v>
      </c>
      <c r="S83" s="144">
        <v>0</v>
      </c>
      <c r="T83" s="144">
        <v>0</v>
      </c>
      <c r="U83" s="144">
        <v>0</v>
      </c>
      <c r="V83" s="144">
        <v>0</v>
      </c>
    </row>
    <row r="84" spans="1:22" s="113" customFormat="1" x14ac:dyDescent="0.3">
      <c r="A84" s="116" t="s">
        <v>82</v>
      </c>
      <c r="B84" s="116" t="s">
        <v>92</v>
      </c>
      <c r="C84" s="116" t="s">
        <v>109</v>
      </c>
      <c r="D84" s="144">
        <v>0</v>
      </c>
      <c r="E84" s="144">
        <v>0</v>
      </c>
      <c r="F84" s="144">
        <v>0</v>
      </c>
      <c r="G84" s="144">
        <v>0</v>
      </c>
      <c r="H84" s="144">
        <v>0</v>
      </c>
      <c r="I84" s="144">
        <v>0</v>
      </c>
      <c r="J84" s="144">
        <v>0</v>
      </c>
      <c r="K84" s="144">
        <v>0</v>
      </c>
      <c r="L84" s="144">
        <v>0</v>
      </c>
      <c r="M84" s="144">
        <v>0</v>
      </c>
      <c r="N84" s="144">
        <v>0</v>
      </c>
      <c r="O84" s="144">
        <v>0</v>
      </c>
      <c r="P84" s="144">
        <v>0</v>
      </c>
      <c r="Q84" s="144">
        <v>0</v>
      </c>
      <c r="R84" s="144">
        <v>0</v>
      </c>
      <c r="S84" s="144">
        <v>0.23810269360064004</v>
      </c>
      <c r="T84" s="144">
        <v>0.34889447820310471</v>
      </c>
      <c r="U84" s="144">
        <v>0.37180040021595268</v>
      </c>
      <c r="V84" s="144">
        <v>0.37537937322997122</v>
      </c>
    </row>
    <row r="85" spans="1:22" s="113" customFormat="1" x14ac:dyDescent="0.3">
      <c r="A85" s="116" t="s">
        <v>82</v>
      </c>
      <c r="B85" s="116" t="s">
        <v>92</v>
      </c>
      <c r="C85" s="116" t="s">
        <v>110</v>
      </c>
      <c r="D85" s="144">
        <v>0.37936995774106802</v>
      </c>
      <c r="E85" s="144">
        <v>0.28972979894992962</v>
      </c>
      <c r="F85" s="144">
        <v>0</v>
      </c>
      <c r="G85" s="144">
        <v>0</v>
      </c>
      <c r="H85" s="144">
        <v>0</v>
      </c>
      <c r="I85" s="144">
        <v>0</v>
      </c>
      <c r="J85" s="144">
        <v>0</v>
      </c>
      <c r="K85" s="144">
        <v>0</v>
      </c>
      <c r="L85" s="144">
        <v>0</v>
      </c>
      <c r="M85" s="144">
        <v>0</v>
      </c>
      <c r="N85" s="144">
        <v>0</v>
      </c>
      <c r="O85" s="144">
        <v>0</v>
      </c>
      <c r="P85" s="144">
        <v>0</v>
      </c>
      <c r="Q85" s="144">
        <v>0</v>
      </c>
      <c r="R85" s="144">
        <v>0</v>
      </c>
      <c r="S85" s="144">
        <v>0</v>
      </c>
      <c r="T85" s="144">
        <v>0</v>
      </c>
      <c r="U85" s="144">
        <v>0</v>
      </c>
      <c r="V85" s="144">
        <v>0</v>
      </c>
    </row>
    <row r="86" spans="1:22" s="113" customFormat="1" x14ac:dyDescent="0.3">
      <c r="A86" s="115" t="s">
        <v>111</v>
      </c>
      <c r="B86" s="115" t="s">
        <v>111</v>
      </c>
      <c r="C86" s="115" t="s">
        <v>112</v>
      </c>
      <c r="D86" s="143">
        <v>0.49553933495539337</v>
      </c>
      <c r="E86" s="143">
        <v>0.86699107866991088</v>
      </c>
      <c r="F86" s="143">
        <v>0.54379562043795626</v>
      </c>
      <c r="G86" s="143">
        <v>0.38888888888888895</v>
      </c>
      <c r="H86" s="143">
        <v>0.60786699107867004</v>
      </c>
      <c r="I86" s="143">
        <v>0.76304854184682092</v>
      </c>
      <c r="J86" s="143">
        <v>0.90109339711291703</v>
      </c>
      <c r="K86" s="143">
        <v>0.86383380547686495</v>
      </c>
      <c r="L86" s="143">
        <v>0.81879011262350587</v>
      </c>
      <c r="M86" s="143">
        <v>0.82118427416568796</v>
      </c>
      <c r="N86" s="143">
        <v>0.844209467219728</v>
      </c>
      <c r="O86" s="143">
        <v>0.6426004639296472</v>
      </c>
      <c r="P86" s="143">
        <v>0.6400812518136566</v>
      </c>
      <c r="Q86" s="143">
        <v>0.68143160416041959</v>
      </c>
      <c r="R86" s="143">
        <v>0.70472167788368656</v>
      </c>
      <c r="S86" s="143">
        <v>0.69972909867230304</v>
      </c>
      <c r="T86" s="143">
        <v>0.6808218777871855</v>
      </c>
      <c r="U86" s="143">
        <v>0.70263125976782592</v>
      </c>
      <c r="V86" s="143">
        <v>0.72911922204134294</v>
      </c>
    </row>
    <row r="87" spans="1:22" s="113" customFormat="1" x14ac:dyDescent="0.3">
      <c r="A87" s="116" t="s">
        <v>82</v>
      </c>
      <c r="B87" s="116" t="s">
        <v>112</v>
      </c>
      <c r="C87" s="116" t="s">
        <v>113</v>
      </c>
      <c r="D87" s="144">
        <v>0</v>
      </c>
      <c r="E87" s="144">
        <v>0</v>
      </c>
      <c r="F87" s="144">
        <v>0</v>
      </c>
      <c r="G87" s="144">
        <v>0</v>
      </c>
      <c r="H87" s="144">
        <v>0</v>
      </c>
      <c r="I87" s="144">
        <v>0</v>
      </c>
      <c r="J87" s="144">
        <v>0</v>
      </c>
      <c r="K87" s="144">
        <v>0</v>
      </c>
      <c r="L87" s="144">
        <v>0</v>
      </c>
      <c r="M87" s="144">
        <v>0</v>
      </c>
      <c r="N87" s="144">
        <v>0</v>
      </c>
      <c r="O87" s="144">
        <v>0</v>
      </c>
      <c r="P87" s="144">
        <v>0</v>
      </c>
      <c r="Q87" s="144">
        <v>0</v>
      </c>
      <c r="R87" s="144">
        <v>0</v>
      </c>
      <c r="S87" s="144">
        <v>0</v>
      </c>
      <c r="T87" s="144">
        <v>0</v>
      </c>
      <c r="U87" s="144">
        <v>0</v>
      </c>
      <c r="V87" s="144">
        <v>0</v>
      </c>
    </row>
    <row r="88" spans="1:22" s="113" customFormat="1" x14ac:dyDescent="0.3">
      <c r="A88" s="116" t="s">
        <v>82</v>
      </c>
      <c r="B88" s="116" t="s">
        <v>112</v>
      </c>
      <c r="C88" s="116" t="s">
        <v>114</v>
      </c>
      <c r="D88" s="144">
        <v>0</v>
      </c>
      <c r="E88" s="144">
        <v>0</v>
      </c>
      <c r="F88" s="144">
        <v>0</v>
      </c>
      <c r="G88" s="144">
        <v>0</v>
      </c>
      <c r="H88" s="144">
        <v>0</v>
      </c>
      <c r="I88" s="144">
        <v>0</v>
      </c>
      <c r="J88" s="144">
        <v>0</v>
      </c>
      <c r="K88" s="144">
        <v>0</v>
      </c>
      <c r="L88" s="144">
        <v>0</v>
      </c>
      <c r="M88" s="144">
        <v>0</v>
      </c>
      <c r="N88" s="144">
        <v>0</v>
      </c>
      <c r="O88" s="144">
        <v>0</v>
      </c>
      <c r="P88" s="144">
        <v>0</v>
      </c>
      <c r="Q88" s="144">
        <v>0</v>
      </c>
      <c r="R88" s="144">
        <v>0</v>
      </c>
      <c r="S88" s="144">
        <v>0</v>
      </c>
      <c r="T88" s="144">
        <v>0</v>
      </c>
      <c r="U88" s="144">
        <v>0</v>
      </c>
      <c r="V88" s="144">
        <v>0</v>
      </c>
    </row>
    <row r="89" spans="1:22" s="113" customFormat="1" x14ac:dyDescent="0.3">
      <c r="A89" s="116" t="s">
        <v>82</v>
      </c>
      <c r="B89" s="116" t="s">
        <v>112</v>
      </c>
      <c r="C89" s="116" t="s">
        <v>115</v>
      </c>
      <c r="D89" s="144">
        <v>0</v>
      </c>
      <c r="E89" s="144">
        <v>0</v>
      </c>
      <c r="F89" s="144">
        <v>0</v>
      </c>
      <c r="G89" s="144">
        <v>0</v>
      </c>
      <c r="H89" s="144">
        <v>0</v>
      </c>
      <c r="I89" s="144">
        <v>0</v>
      </c>
      <c r="J89" s="144">
        <v>0</v>
      </c>
      <c r="K89" s="144">
        <v>0</v>
      </c>
      <c r="L89" s="144">
        <v>0</v>
      </c>
      <c r="M89" s="144">
        <v>0</v>
      </c>
      <c r="N89" s="144">
        <v>0</v>
      </c>
      <c r="O89" s="144">
        <v>0</v>
      </c>
      <c r="P89" s="144">
        <v>0</v>
      </c>
      <c r="Q89" s="144">
        <v>0</v>
      </c>
      <c r="R89" s="144">
        <v>0</v>
      </c>
      <c r="S89" s="144">
        <v>0</v>
      </c>
      <c r="T89" s="144">
        <v>0</v>
      </c>
      <c r="U89" s="144">
        <v>0</v>
      </c>
      <c r="V89" s="144">
        <v>0</v>
      </c>
    </row>
    <row r="90" spans="1:22" s="113" customFormat="1" x14ac:dyDescent="0.3">
      <c r="A90" s="116" t="s">
        <v>82</v>
      </c>
      <c r="B90" s="116" t="s">
        <v>112</v>
      </c>
      <c r="C90" s="116" t="s">
        <v>116</v>
      </c>
      <c r="D90" s="144">
        <v>0</v>
      </c>
      <c r="E90" s="144">
        <v>0</v>
      </c>
      <c r="F90" s="144">
        <v>0</v>
      </c>
      <c r="G90" s="144">
        <v>0</v>
      </c>
      <c r="H90" s="144">
        <v>0</v>
      </c>
      <c r="I90" s="144">
        <v>0</v>
      </c>
      <c r="J90" s="144">
        <v>0</v>
      </c>
      <c r="K90" s="144">
        <v>0</v>
      </c>
      <c r="L90" s="144">
        <v>0</v>
      </c>
      <c r="M90" s="144">
        <v>0</v>
      </c>
      <c r="N90" s="144">
        <v>0</v>
      </c>
      <c r="O90" s="144">
        <v>0</v>
      </c>
      <c r="P90" s="144">
        <v>0</v>
      </c>
      <c r="Q90" s="144">
        <v>0</v>
      </c>
      <c r="R90" s="144">
        <v>0</v>
      </c>
      <c r="S90" s="144">
        <v>0</v>
      </c>
      <c r="T90" s="144">
        <v>0</v>
      </c>
      <c r="U90" s="144">
        <v>0</v>
      </c>
      <c r="V90" s="144">
        <v>0</v>
      </c>
    </row>
    <row r="91" spans="1:22" s="113" customFormat="1" x14ac:dyDescent="0.3">
      <c r="A91" s="116" t="s">
        <v>82</v>
      </c>
      <c r="B91" s="116" t="s">
        <v>112</v>
      </c>
      <c r="C91" s="116" t="s">
        <v>117</v>
      </c>
      <c r="D91" s="144">
        <v>0</v>
      </c>
      <c r="E91" s="144">
        <v>0</v>
      </c>
      <c r="F91" s="144">
        <v>0</v>
      </c>
      <c r="G91" s="144">
        <v>0</v>
      </c>
      <c r="H91" s="144">
        <v>0</v>
      </c>
      <c r="I91" s="144">
        <v>0</v>
      </c>
      <c r="J91" s="144">
        <v>0</v>
      </c>
      <c r="K91" s="144">
        <v>0</v>
      </c>
      <c r="L91" s="144">
        <v>0</v>
      </c>
      <c r="M91" s="144">
        <v>0</v>
      </c>
      <c r="N91" s="144">
        <v>0</v>
      </c>
      <c r="O91" s="144">
        <v>0</v>
      </c>
      <c r="P91" s="144">
        <v>0</v>
      </c>
      <c r="Q91" s="144">
        <v>0</v>
      </c>
      <c r="R91" s="144">
        <v>0</v>
      </c>
      <c r="S91" s="144">
        <v>0</v>
      </c>
      <c r="T91" s="144">
        <v>0</v>
      </c>
      <c r="U91" s="144">
        <v>0</v>
      </c>
      <c r="V91" s="144">
        <v>0</v>
      </c>
    </row>
    <row r="92" spans="1:22" s="113" customFormat="1" x14ac:dyDescent="0.3">
      <c r="A92" s="116" t="s">
        <v>82</v>
      </c>
      <c r="B92" s="116" t="s">
        <v>112</v>
      </c>
      <c r="C92" s="116" t="s">
        <v>118</v>
      </c>
      <c r="D92" s="144">
        <v>0</v>
      </c>
      <c r="E92" s="144">
        <v>0</v>
      </c>
      <c r="F92" s="144">
        <v>0</v>
      </c>
      <c r="G92" s="144">
        <v>0</v>
      </c>
      <c r="H92" s="144">
        <v>0</v>
      </c>
      <c r="I92" s="144">
        <v>0</v>
      </c>
      <c r="J92" s="144">
        <v>0</v>
      </c>
      <c r="K92" s="144">
        <v>0</v>
      </c>
      <c r="L92" s="144">
        <v>0</v>
      </c>
      <c r="M92" s="144">
        <v>0</v>
      </c>
      <c r="N92" s="144">
        <v>0</v>
      </c>
      <c r="O92" s="144">
        <v>0</v>
      </c>
      <c r="P92" s="144">
        <v>0</v>
      </c>
      <c r="Q92" s="144">
        <v>0</v>
      </c>
      <c r="R92" s="144">
        <v>0</v>
      </c>
      <c r="S92" s="144">
        <v>0</v>
      </c>
      <c r="T92" s="144">
        <v>0</v>
      </c>
      <c r="U92" s="144">
        <v>0</v>
      </c>
      <c r="V92" s="144">
        <v>0</v>
      </c>
    </row>
    <row r="93" spans="1:22" s="113" customFormat="1" x14ac:dyDescent="0.3">
      <c r="A93" s="116" t="s">
        <v>82</v>
      </c>
      <c r="B93" s="116" t="s">
        <v>112</v>
      </c>
      <c r="C93" s="116" t="s">
        <v>119</v>
      </c>
      <c r="D93" s="144">
        <v>0</v>
      </c>
      <c r="E93" s="144">
        <v>0</v>
      </c>
      <c r="F93" s="144">
        <v>0</v>
      </c>
      <c r="G93" s="144">
        <v>0</v>
      </c>
      <c r="H93" s="144">
        <v>0</v>
      </c>
      <c r="I93" s="144">
        <v>0</v>
      </c>
      <c r="J93" s="144">
        <v>0</v>
      </c>
      <c r="K93" s="144">
        <v>0</v>
      </c>
      <c r="L93" s="144">
        <v>0</v>
      </c>
      <c r="M93" s="144">
        <v>0</v>
      </c>
      <c r="N93" s="144">
        <v>0</v>
      </c>
      <c r="O93" s="144">
        <v>0</v>
      </c>
      <c r="P93" s="144">
        <v>0</v>
      </c>
      <c r="Q93" s="144">
        <v>0</v>
      </c>
      <c r="R93" s="144">
        <v>0</v>
      </c>
      <c r="S93" s="144">
        <v>0</v>
      </c>
      <c r="T93" s="144">
        <v>0</v>
      </c>
      <c r="U93" s="144">
        <v>0</v>
      </c>
      <c r="V93" s="144">
        <v>0</v>
      </c>
    </row>
    <row r="94" spans="1:22" s="113" customFormat="1" x14ac:dyDescent="0.3">
      <c r="A94" s="116" t="s">
        <v>82</v>
      </c>
      <c r="B94" s="116" t="s">
        <v>112</v>
      </c>
      <c r="C94" s="116" t="s">
        <v>120</v>
      </c>
      <c r="D94" s="144">
        <v>0</v>
      </c>
      <c r="E94" s="144">
        <v>0</v>
      </c>
      <c r="F94" s="144">
        <v>0</v>
      </c>
      <c r="G94" s="144">
        <v>0</v>
      </c>
      <c r="H94" s="144">
        <v>0</v>
      </c>
      <c r="I94" s="144">
        <v>0</v>
      </c>
      <c r="J94" s="144">
        <v>0</v>
      </c>
      <c r="K94" s="144">
        <v>0</v>
      </c>
      <c r="L94" s="144">
        <v>0</v>
      </c>
      <c r="M94" s="144">
        <v>0</v>
      </c>
      <c r="N94" s="144">
        <v>0</v>
      </c>
      <c r="O94" s="144">
        <v>0</v>
      </c>
      <c r="P94" s="144">
        <v>0</v>
      </c>
      <c r="Q94" s="144">
        <v>0</v>
      </c>
      <c r="R94" s="144">
        <v>0</v>
      </c>
      <c r="S94" s="144">
        <v>0</v>
      </c>
      <c r="T94" s="144">
        <v>0</v>
      </c>
      <c r="U94" s="144">
        <v>0</v>
      </c>
      <c r="V94" s="144">
        <v>0</v>
      </c>
    </row>
    <row r="95" spans="1:22" s="113" customFormat="1" x14ac:dyDescent="0.3">
      <c r="A95" s="116" t="s">
        <v>82</v>
      </c>
      <c r="B95" s="116" t="s">
        <v>112</v>
      </c>
      <c r="C95" s="116" t="s">
        <v>121</v>
      </c>
      <c r="D95" s="144">
        <v>0</v>
      </c>
      <c r="E95" s="144">
        <v>0</v>
      </c>
      <c r="F95" s="144">
        <v>0</v>
      </c>
      <c r="G95" s="144">
        <v>0</v>
      </c>
      <c r="H95" s="144">
        <v>0</v>
      </c>
      <c r="I95" s="144">
        <v>0</v>
      </c>
      <c r="J95" s="144">
        <v>0</v>
      </c>
      <c r="K95" s="144">
        <v>0</v>
      </c>
      <c r="L95" s="144">
        <v>0</v>
      </c>
      <c r="M95" s="144">
        <v>0</v>
      </c>
      <c r="N95" s="144">
        <v>0</v>
      </c>
      <c r="O95" s="144">
        <v>0</v>
      </c>
      <c r="P95" s="144">
        <v>0</v>
      </c>
      <c r="Q95" s="144">
        <v>0</v>
      </c>
      <c r="R95" s="144">
        <v>0</v>
      </c>
      <c r="S95" s="144">
        <v>0</v>
      </c>
      <c r="T95" s="144">
        <v>0</v>
      </c>
      <c r="U95" s="144">
        <v>0</v>
      </c>
      <c r="V95" s="144">
        <v>0</v>
      </c>
    </row>
    <row r="96" spans="1:22" s="113" customFormat="1" x14ac:dyDescent="0.3">
      <c r="A96" s="116" t="s">
        <v>82</v>
      </c>
      <c r="B96" s="116" t="s">
        <v>112</v>
      </c>
      <c r="C96" s="116" t="s">
        <v>122</v>
      </c>
      <c r="D96" s="144">
        <v>0</v>
      </c>
      <c r="E96" s="144">
        <v>0</v>
      </c>
      <c r="F96" s="144">
        <v>0</v>
      </c>
      <c r="G96" s="144">
        <v>0</v>
      </c>
      <c r="H96" s="144">
        <v>0</v>
      </c>
      <c r="I96" s="144">
        <v>0</v>
      </c>
      <c r="J96" s="144">
        <v>0</v>
      </c>
      <c r="K96" s="144">
        <v>0</v>
      </c>
      <c r="L96" s="144">
        <v>0</v>
      </c>
      <c r="M96" s="144">
        <v>0</v>
      </c>
      <c r="N96" s="144">
        <v>0</v>
      </c>
      <c r="O96" s="144">
        <v>0</v>
      </c>
      <c r="P96" s="144">
        <v>0</v>
      </c>
      <c r="Q96" s="144">
        <v>0</v>
      </c>
      <c r="R96" s="144">
        <v>0</v>
      </c>
      <c r="S96" s="144">
        <v>0</v>
      </c>
      <c r="T96" s="144">
        <v>0</v>
      </c>
      <c r="U96" s="144">
        <v>0</v>
      </c>
      <c r="V96" s="144">
        <v>0</v>
      </c>
    </row>
    <row r="97" spans="1:22" s="113" customFormat="1" x14ac:dyDescent="0.3">
      <c r="A97" s="116" t="s">
        <v>82</v>
      </c>
      <c r="B97" s="116" t="s">
        <v>112</v>
      </c>
      <c r="C97" s="116" t="s">
        <v>123</v>
      </c>
      <c r="D97" s="144">
        <v>0</v>
      </c>
      <c r="E97" s="144">
        <v>0</v>
      </c>
      <c r="F97" s="144">
        <v>0</v>
      </c>
      <c r="G97" s="144">
        <v>0</v>
      </c>
      <c r="H97" s="144">
        <v>0</v>
      </c>
      <c r="I97" s="144">
        <v>0</v>
      </c>
      <c r="J97" s="144">
        <v>0</v>
      </c>
      <c r="K97" s="144">
        <v>0</v>
      </c>
      <c r="L97" s="144">
        <v>0</v>
      </c>
      <c r="M97" s="144">
        <v>0</v>
      </c>
      <c r="N97" s="144">
        <v>0</v>
      </c>
      <c r="O97" s="144">
        <v>0</v>
      </c>
      <c r="P97" s="144">
        <v>0</v>
      </c>
      <c r="Q97" s="144">
        <v>0</v>
      </c>
      <c r="R97" s="144">
        <v>0</v>
      </c>
      <c r="S97" s="144">
        <v>0</v>
      </c>
      <c r="T97" s="144">
        <v>0</v>
      </c>
      <c r="U97" s="144">
        <v>0</v>
      </c>
      <c r="V97" s="144">
        <v>0</v>
      </c>
    </row>
    <row r="98" spans="1:22" s="113" customFormat="1" x14ac:dyDescent="0.3">
      <c r="A98" s="116" t="s">
        <v>82</v>
      </c>
      <c r="B98" s="116" t="s">
        <v>112</v>
      </c>
      <c r="C98" s="116" t="s">
        <v>124</v>
      </c>
      <c r="D98" s="144">
        <v>0</v>
      </c>
      <c r="E98" s="144">
        <v>0</v>
      </c>
      <c r="F98" s="144">
        <v>0</v>
      </c>
      <c r="G98" s="144">
        <v>0</v>
      </c>
      <c r="H98" s="144">
        <v>0</v>
      </c>
      <c r="I98" s="144">
        <v>0</v>
      </c>
      <c r="J98" s="144">
        <v>0</v>
      </c>
      <c r="K98" s="144">
        <v>0</v>
      </c>
      <c r="L98" s="144">
        <v>0</v>
      </c>
      <c r="M98" s="144">
        <v>0</v>
      </c>
      <c r="N98" s="144">
        <v>0</v>
      </c>
      <c r="O98" s="144">
        <v>0</v>
      </c>
      <c r="P98" s="144">
        <v>0</v>
      </c>
      <c r="Q98" s="144">
        <v>0</v>
      </c>
      <c r="R98" s="144">
        <v>0</v>
      </c>
      <c r="S98" s="144">
        <v>0</v>
      </c>
      <c r="T98" s="144">
        <v>0</v>
      </c>
      <c r="U98" s="144">
        <v>0</v>
      </c>
      <c r="V98" s="144">
        <v>0</v>
      </c>
    </row>
    <row r="99" spans="1:22" s="113" customFormat="1" x14ac:dyDescent="0.3">
      <c r="A99" s="116" t="s">
        <v>82</v>
      </c>
      <c r="B99" s="116" t="s">
        <v>112</v>
      </c>
      <c r="C99" s="116" t="s">
        <v>125</v>
      </c>
      <c r="D99" s="144">
        <v>0.49553933495539337</v>
      </c>
      <c r="E99" s="144">
        <v>0.86699107866991088</v>
      </c>
      <c r="F99" s="144">
        <v>0.54379562043795626</v>
      </c>
      <c r="G99" s="144">
        <v>0.38888888888888895</v>
      </c>
      <c r="H99" s="144">
        <v>0.60786699107867004</v>
      </c>
      <c r="I99" s="144">
        <v>0.76304854184682092</v>
      </c>
      <c r="J99" s="144">
        <v>0.90109339711291703</v>
      </c>
      <c r="K99" s="144">
        <v>0.86383380547686495</v>
      </c>
      <c r="L99" s="144">
        <v>0.81879011262350587</v>
      </c>
      <c r="M99" s="144">
        <v>0.82118427416568796</v>
      </c>
      <c r="N99" s="144">
        <v>0.844209467219728</v>
      </c>
      <c r="O99" s="144">
        <v>0.6426004639296472</v>
      </c>
      <c r="P99" s="144">
        <v>0.6400812518136566</v>
      </c>
      <c r="Q99" s="144">
        <v>0.68143160416041959</v>
      </c>
      <c r="R99" s="144">
        <v>0.70472167788368656</v>
      </c>
      <c r="S99" s="144">
        <v>0.69972909867230304</v>
      </c>
      <c r="T99" s="144">
        <v>0.6808218777871855</v>
      </c>
      <c r="U99" s="144">
        <v>0.70263125976782592</v>
      </c>
      <c r="V99" s="144">
        <v>0.72911922204134294</v>
      </c>
    </row>
    <row r="100" spans="1:22" s="113" customFormat="1" x14ac:dyDescent="0.3">
      <c r="A100" s="116" t="s">
        <v>82</v>
      </c>
      <c r="B100" s="116" t="s">
        <v>112</v>
      </c>
      <c r="C100" s="116" t="s">
        <v>126</v>
      </c>
      <c r="D100" s="144">
        <v>0</v>
      </c>
      <c r="E100" s="144">
        <v>0</v>
      </c>
      <c r="F100" s="144">
        <v>0</v>
      </c>
      <c r="G100" s="144">
        <v>0</v>
      </c>
      <c r="H100" s="144">
        <v>0</v>
      </c>
      <c r="I100" s="144">
        <v>0</v>
      </c>
      <c r="J100" s="144">
        <v>0</v>
      </c>
      <c r="K100" s="144">
        <v>0</v>
      </c>
      <c r="L100" s="144">
        <v>0</v>
      </c>
      <c r="M100" s="144">
        <v>0</v>
      </c>
      <c r="N100" s="144">
        <v>0</v>
      </c>
      <c r="O100" s="144">
        <v>0</v>
      </c>
      <c r="P100" s="144">
        <v>0</v>
      </c>
      <c r="Q100" s="144">
        <v>0</v>
      </c>
      <c r="R100" s="144">
        <v>0</v>
      </c>
      <c r="S100" s="144">
        <v>0</v>
      </c>
      <c r="T100" s="144">
        <v>0</v>
      </c>
      <c r="U100" s="144">
        <v>0</v>
      </c>
      <c r="V100" s="144">
        <v>0</v>
      </c>
    </row>
    <row r="101" spans="1:22" s="113" customFormat="1" x14ac:dyDescent="0.3">
      <c r="A101" s="116" t="s">
        <v>82</v>
      </c>
      <c r="B101" s="116" t="s">
        <v>112</v>
      </c>
      <c r="C101" s="116" t="s">
        <v>127</v>
      </c>
      <c r="D101" s="144">
        <v>0</v>
      </c>
      <c r="E101" s="144">
        <v>0</v>
      </c>
      <c r="F101" s="144">
        <v>0</v>
      </c>
      <c r="G101" s="144">
        <v>0</v>
      </c>
      <c r="H101" s="144">
        <v>0</v>
      </c>
      <c r="I101" s="144">
        <v>0</v>
      </c>
      <c r="J101" s="144">
        <v>0</v>
      </c>
      <c r="K101" s="144">
        <v>0</v>
      </c>
      <c r="L101" s="144">
        <v>0</v>
      </c>
      <c r="M101" s="144">
        <v>0</v>
      </c>
      <c r="N101" s="144">
        <v>0</v>
      </c>
      <c r="O101" s="144">
        <v>0</v>
      </c>
      <c r="P101" s="144">
        <v>0</v>
      </c>
      <c r="Q101" s="144">
        <v>0</v>
      </c>
      <c r="R101" s="144">
        <v>0</v>
      </c>
      <c r="S101" s="144">
        <v>0</v>
      </c>
      <c r="T101" s="144">
        <v>0</v>
      </c>
      <c r="U101" s="144">
        <v>0</v>
      </c>
      <c r="V101" s="144">
        <v>0</v>
      </c>
    </row>
    <row r="102" spans="1:22" s="113" customFormat="1" x14ac:dyDescent="0.3">
      <c r="A102" s="116" t="s">
        <v>82</v>
      </c>
      <c r="B102" s="116" t="s">
        <v>112</v>
      </c>
      <c r="C102" s="116" t="s">
        <v>128</v>
      </c>
      <c r="D102" s="144">
        <v>0</v>
      </c>
      <c r="E102" s="144">
        <v>0</v>
      </c>
      <c r="F102" s="144">
        <v>0</v>
      </c>
      <c r="G102" s="144">
        <v>0</v>
      </c>
      <c r="H102" s="144">
        <v>0</v>
      </c>
      <c r="I102" s="144">
        <v>0</v>
      </c>
      <c r="J102" s="144">
        <v>0</v>
      </c>
      <c r="K102" s="144">
        <v>0</v>
      </c>
      <c r="L102" s="144">
        <v>0</v>
      </c>
      <c r="M102" s="144">
        <v>0</v>
      </c>
      <c r="N102" s="144">
        <v>0</v>
      </c>
      <c r="O102" s="144">
        <v>0</v>
      </c>
      <c r="P102" s="144">
        <v>0</v>
      </c>
      <c r="Q102" s="144">
        <v>0</v>
      </c>
      <c r="R102" s="144">
        <v>0</v>
      </c>
      <c r="S102" s="144">
        <v>0</v>
      </c>
      <c r="T102" s="144">
        <v>0</v>
      </c>
      <c r="U102" s="144">
        <v>0</v>
      </c>
      <c r="V102" s="144">
        <v>0</v>
      </c>
    </row>
    <row r="103" spans="1:22" s="113" customFormat="1" x14ac:dyDescent="0.3">
      <c r="A103" s="115" t="s">
        <v>129</v>
      </c>
      <c r="B103" s="115" t="s">
        <v>129</v>
      </c>
      <c r="C103" s="115" t="s">
        <v>130</v>
      </c>
      <c r="D103" s="143">
        <v>0</v>
      </c>
      <c r="E103" s="143">
        <v>0</v>
      </c>
      <c r="F103" s="143">
        <v>0</v>
      </c>
      <c r="G103" s="143">
        <v>0</v>
      </c>
      <c r="H103" s="143">
        <v>0</v>
      </c>
      <c r="I103" s="143">
        <v>0</v>
      </c>
      <c r="J103" s="143">
        <v>0</v>
      </c>
      <c r="K103" s="143">
        <v>0</v>
      </c>
      <c r="L103" s="143">
        <v>0</v>
      </c>
      <c r="M103" s="143">
        <v>0</v>
      </c>
      <c r="N103" s="143">
        <v>0</v>
      </c>
      <c r="O103" s="143">
        <v>0</v>
      </c>
      <c r="P103" s="143">
        <v>0</v>
      </c>
      <c r="Q103" s="143">
        <v>0</v>
      </c>
      <c r="R103" s="143">
        <v>0</v>
      </c>
      <c r="S103" s="143">
        <v>0</v>
      </c>
      <c r="T103" s="143">
        <v>0</v>
      </c>
      <c r="U103" s="143">
        <v>0</v>
      </c>
      <c r="V103" s="143">
        <v>0</v>
      </c>
    </row>
    <row r="104" spans="1:22" s="113" customFormat="1" x14ac:dyDescent="0.3">
      <c r="A104" s="116" t="s">
        <v>82</v>
      </c>
      <c r="B104" s="116" t="s">
        <v>130</v>
      </c>
      <c r="C104" s="116" t="s">
        <v>131</v>
      </c>
      <c r="D104" s="144">
        <v>0</v>
      </c>
      <c r="E104" s="144">
        <v>0</v>
      </c>
      <c r="F104" s="144">
        <v>0</v>
      </c>
      <c r="G104" s="144">
        <v>0</v>
      </c>
      <c r="H104" s="144">
        <v>0</v>
      </c>
      <c r="I104" s="144">
        <v>0</v>
      </c>
      <c r="J104" s="144">
        <v>0</v>
      </c>
      <c r="K104" s="144">
        <v>0</v>
      </c>
      <c r="L104" s="144">
        <v>0</v>
      </c>
      <c r="M104" s="144">
        <v>0</v>
      </c>
      <c r="N104" s="144">
        <v>0</v>
      </c>
      <c r="O104" s="144">
        <v>0</v>
      </c>
      <c r="P104" s="144">
        <v>0</v>
      </c>
      <c r="Q104" s="144">
        <v>0</v>
      </c>
      <c r="R104" s="144">
        <v>0</v>
      </c>
      <c r="S104" s="144">
        <v>0</v>
      </c>
      <c r="T104" s="144">
        <v>0</v>
      </c>
      <c r="U104" s="144">
        <v>0</v>
      </c>
      <c r="V104" s="144">
        <v>0</v>
      </c>
    </row>
    <row r="105" spans="1:22" s="113" customFormat="1" x14ac:dyDescent="0.3">
      <c r="A105" s="116" t="s">
        <v>82</v>
      </c>
      <c r="B105" s="116" t="s">
        <v>130</v>
      </c>
      <c r="C105" s="116" t="s">
        <v>132</v>
      </c>
      <c r="D105" s="144">
        <v>0</v>
      </c>
      <c r="E105" s="144">
        <v>0</v>
      </c>
      <c r="F105" s="144">
        <v>0</v>
      </c>
      <c r="G105" s="144">
        <v>0</v>
      </c>
      <c r="H105" s="144">
        <v>0</v>
      </c>
      <c r="I105" s="144">
        <v>0</v>
      </c>
      <c r="J105" s="144">
        <v>0</v>
      </c>
      <c r="K105" s="144">
        <v>0</v>
      </c>
      <c r="L105" s="144">
        <v>0</v>
      </c>
      <c r="M105" s="144">
        <v>0</v>
      </c>
      <c r="N105" s="144">
        <v>0</v>
      </c>
      <c r="O105" s="144">
        <v>0</v>
      </c>
      <c r="P105" s="144">
        <v>0</v>
      </c>
      <c r="Q105" s="144">
        <v>0</v>
      </c>
      <c r="R105" s="144">
        <v>0</v>
      </c>
      <c r="S105" s="144">
        <v>0</v>
      </c>
      <c r="T105" s="144">
        <v>0</v>
      </c>
      <c r="U105" s="144">
        <v>0</v>
      </c>
      <c r="V105" s="144">
        <v>0</v>
      </c>
    </row>
    <row r="106" spans="1:22" s="113" customFormat="1" x14ac:dyDescent="0.3">
      <c r="A106" s="116" t="s">
        <v>82</v>
      </c>
      <c r="B106" s="116" t="s">
        <v>130</v>
      </c>
      <c r="C106" s="116" t="s">
        <v>133</v>
      </c>
      <c r="D106" s="144">
        <v>0</v>
      </c>
      <c r="E106" s="144">
        <v>0</v>
      </c>
      <c r="F106" s="144">
        <v>0</v>
      </c>
      <c r="G106" s="144">
        <v>0</v>
      </c>
      <c r="H106" s="144">
        <v>0</v>
      </c>
      <c r="I106" s="144">
        <v>0</v>
      </c>
      <c r="J106" s="144">
        <v>0</v>
      </c>
      <c r="K106" s="144">
        <v>0</v>
      </c>
      <c r="L106" s="144">
        <v>0</v>
      </c>
      <c r="M106" s="144">
        <v>0</v>
      </c>
      <c r="N106" s="144">
        <v>0</v>
      </c>
      <c r="O106" s="144">
        <v>0</v>
      </c>
      <c r="P106" s="144">
        <v>0</v>
      </c>
      <c r="Q106" s="144">
        <v>0</v>
      </c>
      <c r="R106" s="144">
        <v>0</v>
      </c>
      <c r="S106" s="144">
        <v>0</v>
      </c>
      <c r="T106" s="144">
        <v>0</v>
      </c>
      <c r="U106" s="144">
        <v>0</v>
      </c>
      <c r="V106" s="144">
        <v>0</v>
      </c>
    </row>
    <row r="107" spans="1:22" s="113" customFormat="1" x14ac:dyDescent="0.3">
      <c r="A107" s="116" t="s">
        <v>82</v>
      </c>
      <c r="B107" s="116" t="s">
        <v>130</v>
      </c>
      <c r="C107" s="116" t="s">
        <v>134</v>
      </c>
      <c r="D107" s="144">
        <v>0</v>
      </c>
      <c r="E107" s="144">
        <v>0</v>
      </c>
      <c r="F107" s="144">
        <v>0</v>
      </c>
      <c r="G107" s="144">
        <v>0</v>
      </c>
      <c r="H107" s="144">
        <v>0</v>
      </c>
      <c r="I107" s="144">
        <v>0</v>
      </c>
      <c r="J107" s="144">
        <v>0</v>
      </c>
      <c r="K107" s="144">
        <v>0</v>
      </c>
      <c r="L107" s="144">
        <v>0</v>
      </c>
      <c r="M107" s="144">
        <v>0</v>
      </c>
      <c r="N107" s="144">
        <v>0</v>
      </c>
      <c r="O107" s="144">
        <v>0</v>
      </c>
      <c r="P107" s="144">
        <v>0</v>
      </c>
      <c r="Q107" s="144">
        <v>0</v>
      </c>
      <c r="R107" s="144">
        <v>0</v>
      </c>
      <c r="S107" s="144">
        <v>0</v>
      </c>
      <c r="T107" s="144">
        <v>0</v>
      </c>
      <c r="U107" s="144">
        <v>0</v>
      </c>
      <c r="V107" s="144">
        <v>0</v>
      </c>
    </row>
    <row r="108" spans="1:22" s="113" customFormat="1" x14ac:dyDescent="0.3">
      <c r="A108" s="116" t="s">
        <v>82</v>
      </c>
      <c r="B108" s="116" t="s">
        <v>130</v>
      </c>
      <c r="C108" s="116" t="s">
        <v>135</v>
      </c>
      <c r="D108" s="144">
        <v>0</v>
      </c>
      <c r="E108" s="144">
        <v>0</v>
      </c>
      <c r="F108" s="144">
        <v>0</v>
      </c>
      <c r="G108" s="144">
        <v>0</v>
      </c>
      <c r="H108" s="144">
        <v>0</v>
      </c>
      <c r="I108" s="144">
        <v>0</v>
      </c>
      <c r="J108" s="144">
        <v>0</v>
      </c>
      <c r="K108" s="144">
        <v>0</v>
      </c>
      <c r="L108" s="144">
        <v>0</v>
      </c>
      <c r="M108" s="144">
        <v>0</v>
      </c>
      <c r="N108" s="144">
        <v>0</v>
      </c>
      <c r="O108" s="144">
        <v>0</v>
      </c>
      <c r="P108" s="144">
        <v>0</v>
      </c>
      <c r="Q108" s="144">
        <v>0</v>
      </c>
      <c r="R108" s="144">
        <v>0</v>
      </c>
      <c r="S108" s="144">
        <v>0</v>
      </c>
      <c r="T108" s="144">
        <v>0</v>
      </c>
      <c r="U108" s="144">
        <v>0</v>
      </c>
      <c r="V108" s="144">
        <v>0</v>
      </c>
    </row>
    <row r="109" spans="1:22" s="113" customFormat="1" x14ac:dyDescent="0.3">
      <c r="A109" s="116" t="s">
        <v>82</v>
      </c>
      <c r="B109" s="116" t="s">
        <v>130</v>
      </c>
      <c r="C109" s="116" t="s">
        <v>136</v>
      </c>
      <c r="D109" s="144">
        <v>0</v>
      </c>
      <c r="E109" s="144">
        <v>0</v>
      </c>
      <c r="F109" s="144">
        <v>0</v>
      </c>
      <c r="G109" s="144">
        <v>0</v>
      </c>
      <c r="H109" s="144">
        <v>0</v>
      </c>
      <c r="I109" s="144">
        <v>0</v>
      </c>
      <c r="J109" s="144">
        <v>0</v>
      </c>
      <c r="K109" s="144">
        <v>0</v>
      </c>
      <c r="L109" s="144">
        <v>0</v>
      </c>
      <c r="M109" s="144">
        <v>0</v>
      </c>
      <c r="N109" s="144">
        <v>0</v>
      </c>
      <c r="O109" s="144">
        <v>0</v>
      </c>
      <c r="P109" s="144">
        <v>0</v>
      </c>
      <c r="Q109" s="144">
        <v>0</v>
      </c>
      <c r="R109" s="144">
        <v>0</v>
      </c>
      <c r="S109" s="144">
        <v>0</v>
      </c>
      <c r="T109" s="144">
        <v>0</v>
      </c>
      <c r="U109" s="144">
        <v>0</v>
      </c>
      <c r="V109" s="144">
        <v>0</v>
      </c>
    </row>
    <row r="110" spans="1:22" s="113" customFormat="1" x14ac:dyDescent="0.3">
      <c r="A110" s="116" t="s">
        <v>82</v>
      </c>
      <c r="B110" s="116" t="s">
        <v>130</v>
      </c>
      <c r="C110" s="116" t="s">
        <v>137</v>
      </c>
      <c r="D110" s="144">
        <v>0</v>
      </c>
      <c r="E110" s="144">
        <v>0</v>
      </c>
      <c r="F110" s="144">
        <v>0</v>
      </c>
      <c r="G110" s="144">
        <v>0</v>
      </c>
      <c r="H110" s="144">
        <v>0</v>
      </c>
      <c r="I110" s="144">
        <v>0</v>
      </c>
      <c r="J110" s="144">
        <v>0</v>
      </c>
      <c r="K110" s="144">
        <v>0</v>
      </c>
      <c r="L110" s="144">
        <v>0</v>
      </c>
      <c r="M110" s="144">
        <v>0</v>
      </c>
      <c r="N110" s="144">
        <v>0</v>
      </c>
      <c r="O110" s="144">
        <v>0</v>
      </c>
      <c r="P110" s="144">
        <v>0</v>
      </c>
      <c r="Q110" s="144">
        <v>0</v>
      </c>
      <c r="R110" s="144">
        <v>0</v>
      </c>
      <c r="S110" s="144">
        <v>0</v>
      </c>
      <c r="T110" s="144">
        <v>0</v>
      </c>
      <c r="U110" s="144">
        <v>0</v>
      </c>
      <c r="V110" s="144">
        <v>0</v>
      </c>
    </row>
    <row r="111" spans="1:22" s="113" customFormat="1" x14ac:dyDescent="0.3">
      <c r="A111" s="116" t="s">
        <v>82</v>
      </c>
      <c r="B111" s="116" t="s">
        <v>130</v>
      </c>
      <c r="C111" s="116" t="s">
        <v>138</v>
      </c>
      <c r="D111" s="144">
        <v>0</v>
      </c>
      <c r="E111" s="144">
        <v>0</v>
      </c>
      <c r="F111" s="144">
        <v>0</v>
      </c>
      <c r="G111" s="144">
        <v>0</v>
      </c>
      <c r="H111" s="144">
        <v>0</v>
      </c>
      <c r="I111" s="144">
        <v>0</v>
      </c>
      <c r="J111" s="144">
        <v>0</v>
      </c>
      <c r="K111" s="144">
        <v>0</v>
      </c>
      <c r="L111" s="144">
        <v>0</v>
      </c>
      <c r="M111" s="144">
        <v>0</v>
      </c>
      <c r="N111" s="144">
        <v>0</v>
      </c>
      <c r="O111" s="144">
        <v>0</v>
      </c>
      <c r="P111" s="144">
        <v>0</v>
      </c>
      <c r="Q111" s="144">
        <v>0</v>
      </c>
      <c r="R111" s="144">
        <v>0</v>
      </c>
      <c r="S111" s="144">
        <v>0</v>
      </c>
      <c r="T111" s="144">
        <v>0</v>
      </c>
      <c r="U111" s="144">
        <v>0</v>
      </c>
      <c r="V111" s="144">
        <v>0</v>
      </c>
    </row>
    <row r="112" spans="1:22" s="113" customFormat="1" x14ac:dyDescent="0.3">
      <c r="A112" s="116" t="s">
        <v>82</v>
      </c>
      <c r="B112" s="116" t="s">
        <v>130</v>
      </c>
      <c r="C112" s="116" t="s">
        <v>139</v>
      </c>
      <c r="D112" s="144">
        <v>0</v>
      </c>
      <c r="E112" s="144">
        <v>0</v>
      </c>
      <c r="F112" s="144">
        <v>0</v>
      </c>
      <c r="G112" s="144">
        <v>0</v>
      </c>
      <c r="H112" s="144">
        <v>0</v>
      </c>
      <c r="I112" s="144">
        <v>0</v>
      </c>
      <c r="J112" s="144">
        <v>0</v>
      </c>
      <c r="K112" s="144">
        <v>0</v>
      </c>
      <c r="L112" s="144">
        <v>0</v>
      </c>
      <c r="M112" s="144">
        <v>0</v>
      </c>
      <c r="N112" s="144">
        <v>0</v>
      </c>
      <c r="O112" s="144">
        <v>0</v>
      </c>
      <c r="P112" s="144">
        <v>0</v>
      </c>
      <c r="Q112" s="144">
        <v>0</v>
      </c>
      <c r="R112" s="144">
        <v>0</v>
      </c>
      <c r="S112" s="144">
        <v>0</v>
      </c>
      <c r="T112" s="144">
        <v>0</v>
      </c>
      <c r="U112" s="144">
        <v>0</v>
      </c>
      <c r="V112" s="144">
        <v>0</v>
      </c>
    </row>
    <row r="113" spans="1:22" s="113" customFormat="1" x14ac:dyDescent="0.3">
      <c r="A113" s="115" t="s">
        <v>140</v>
      </c>
      <c r="B113" s="115" t="s">
        <v>140</v>
      </c>
      <c r="C113" s="115" t="s">
        <v>141</v>
      </c>
      <c r="D113" s="143">
        <v>0.94374992677297287</v>
      </c>
      <c r="E113" s="143">
        <v>0.99041995211928791</v>
      </c>
      <c r="F113" s="143">
        <v>0.99842610709501556</v>
      </c>
      <c r="G113" s="143">
        <v>0.97440764216783249</v>
      </c>
      <c r="H113" s="143">
        <v>0.93906339703108332</v>
      </c>
      <c r="I113" s="143">
        <v>0.88126286354778116</v>
      </c>
      <c r="J113" s="143">
        <v>0.97596981874846223</v>
      </c>
      <c r="K113" s="143">
        <v>0.91813804173354752</v>
      </c>
      <c r="L113" s="143">
        <v>0.90750499158282116</v>
      </c>
      <c r="M113" s="143">
        <v>0.87538660298320481</v>
      </c>
      <c r="N113" s="143">
        <v>0.83791246343530457</v>
      </c>
      <c r="O113" s="143">
        <v>0.79182825430672554</v>
      </c>
      <c r="P113" s="143">
        <v>0.85880657520122805</v>
      </c>
      <c r="Q113" s="143">
        <v>0.81395100482613758</v>
      </c>
      <c r="R113" s="143">
        <v>0.83948217710010187</v>
      </c>
      <c r="S113" s="143">
        <v>0.8153281065378567</v>
      </c>
      <c r="T113" s="143">
        <v>0.81668944687581024</v>
      </c>
      <c r="U113" s="143">
        <v>0.8479815897075258</v>
      </c>
      <c r="V113" s="143">
        <v>0.86247326625824594</v>
      </c>
    </row>
    <row r="114" spans="1:22" s="113" customFormat="1" x14ac:dyDescent="0.3">
      <c r="A114" s="116" t="s">
        <v>82</v>
      </c>
      <c r="B114" s="116" t="s">
        <v>141</v>
      </c>
      <c r="C114" s="116" t="s">
        <v>142</v>
      </c>
      <c r="D114" s="144">
        <v>0</v>
      </c>
      <c r="E114" s="144">
        <v>0</v>
      </c>
      <c r="F114" s="144">
        <v>0</v>
      </c>
      <c r="G114" s="144">
        <v>0</v>
      </c>
      <c r="H114" s="144">
        <v>0</v>
      </c>
      <c r="I114" s="144">
        <v>0</v>
      </c>
      <c r="J114" s="144">
        <v>0</v>
      </c>
      <c r="K114" s="144">
        <v>0</v>
      </c>
      <c r="L114" s="144">
        <v>0</v>
      </c>
      <c r="M114" s="144">
        <v>0</v>
      </c>
      <c r="N114" s="144">
        <v>0</v>
      </c>
      <c r="O114" s="144">
        <v>0</v>
      </c>
      <c r="P114" s="144">
        <v>0</v>
      </c>
      <c r="Q114" s="144">
        <v>0</v>
      </c>
      <c r="R114" s="144">
        <v>0</v>
      </c>
      <c r="S114" s="144">
        <v>0</v>
      </c>
      <c r="T114" s="144">
        <v>0</v>
      </c>
      <c r="U114" s="144">
        <v>0</v>
      </c>
      <c r="V114" s="144">
        <v>0</v>
      </c>
    </row>
    <row r="115" spans="1:22" s="113" customFormat="1" x14ac:dyDescent="0.3">
      <c r="A115" s="116" t="s">
        <v>82</v>
      </c>
      <c r="B115" s="116" t="s">
        <v>141</v>
      </c>
      <c r="C115" s="116" t="s">
        <v>143</v>
      </c>
      <c r="D115" s="144">
        <v>0</v>
      </c>
      <c r="E115" s="144">
        <v>0</v>
      </c>
      <c r="F115" s="144">
        <v>0</v>
      </c>
      <c r="G115" s="144">
        <v>0</v>
      </c>
      <c r="H115" s="144">
        <v>0</v>
      </c>
      <c r="I115" s="144">
        <v>0</v>
      </c>
      <c r="J115" s="144">
        <v>0</v>
      </c>
      <c r="K115" s="144">
        <v>0</v>
      </c>
      <c r="L115" s="144">
        <v>0</v>
      </c>
      <c r="M115" s="144">
        <v>0</v>
      </c>
      <c r="N115" s="144">
        <v>0</v>
      </c>
      <c r="O115" s="144">
        <v>0</v>
      </c>
      <c r="P115" s="144">
        <v>0</v>
      </c>
      <c r="Q115" s="144">
        <v>0</v>
      </c>
      <c r="R115" s="144">
        <v>0</v>
      </c>
      <c r="S115" s="144">
        <v>0</v>
      </c>
      <c r="T115" s="144">
        <v>0</v>
      </c>
      <c r="U115" s="144">
        <v>0</v>
      </c>
      <c r="V115" s="144">
        <v>0</v>
      </c>
    </row>
    <row r="116" spans="1:22" s="113" customFormat="1" x14ac:dyDescent="0.3">
      <c r="A116" s="116" t="s">
        <v>82</v>
      </c>
      <c r="B116" s="116" t="s">
        <v>141</v>
      </c>
      <c r="C116" s="116" t="s">
        <v>144</v>
      </c>
      <c r="D116" s="144">
        <v>0</v>
      </c>
      <c r="E116" s="144">
        <v>0</v>
      </c>
      <c r="F116" s="144">
        <v>0</v>
      </c>
      <c r="G116" s="144">
        <v>0</v>
      </c>
      <c r="H116" s="144">
        <v>0</v>
      </c>
      <c r="I116" s="144">
        <v>0</v>
      </c>
      <c r="J116" s="144">
        <v>0</v>
      </c>
      <c r="K116" s="144">
        <v>0</v>
      </c>
      <c r="L116" s="144">
        <v>0</v>
      </c>
      <c r="M116" s="144">
        <v>0</v>
      </c>
      <c r="N116" s="144">
        <v>0</v>
      </c>
      <c r="O116" s="144">
        <v>0</v>
      </c>
      <c r="P116" s="144">
        <v>0</v>
      </c>
      <c r="Q116" s="144">
        <v>0</v>
      </c>
      <c r="R116" s="144">
        <v>0</v>
      </c>
      <c r="S116" s="144">
        <v>0</v>
      </c>
      <c r="T116" s="144">
        <v>0</v>
      </c>
      <c r="U116" s="144">
        <v>0</v>
      </c>
      <c r="V116" s="144">
        <v>0</v>
      </c>
    </row>
    <row r="117" spans="1:22" s="113" customFormat="1" x14ac:dyDescent="0.3">
      <c r="A117" s="116" t="s">
        <v>82</v>
      </c>
      <c r="B117" s="116" t="s">
        <v>141</v>
      </c>
      <c r="C117" s="116" t="s">
        <v>145</v>
      </c>
      <c r="D117" s="144">
        <v>0.94374992677297287</v>
      </c>
      <c r="E117" s="144">
        <v>0.99041995211928791</v>
      </c>
      <c r="F117" s="144">
        <v>0.99842610709501556</v>
      </c>
      <c r="G117" s="144">
        <v>0.97440764216783249</v>
      </c>
      <c r="H117" s="144">
        <v>0.93906339703108332</v>
      </c>
      <c r="I117" s="144">
        <v>0.88126286354778116</v>
      </c>
      <c r="J117" s="144">
        <v>0.97596981874846223</v>
      </c>
      <c r="K117" s="144">
        <v>0.91813804173354752</v>
      </c>
      <c r="L117" s="144">
        <v>0.90750499158282116</v>
      </c>
      <c r="M117" s="144">
        <v>0.87538660298320481</v>
      </c>
      <c r="N117" s="144">
        <v>0.83791246343530457</v>
      </c>
      <c r="O117" s="144">
        <v>0.79182825430672554</v>
      </c>
      <c r="P117" s="144">
        <v>0.85880657520122805</v>
      </c>
      <c r="Q117" s="144">
        <v>0.81395100482613758</v>
      </c>
      <c r="R117" s="144">
        <v>0.83948217710010187</v>
      </c>
      <c r="S117" s="144">
        <v>0.8153281065378567</v>
      </c>
      <c r="T117" s="144">
        <v>0.81668944687581024</v>
      </c>
      <c r="U117" s="144">
        <v>0.8479815897075258</v>
      </c>
      <c r="V117" s="144">
        <v>0.86247326625824594</v>
      </c>
    </row>
    <row r="118" spans="1:22" s="113" customFormat="1" x14ac:dyDescent="0.3">
      <c r="A118" s="116" t="s">
        <v>82</v>
      </c>
      <c r="B118" s="116" t="s">
        <v>141</v>
      </c>
      <c r="C118" s="116" t="s">
        <v>146</v>
      </c>
      <c r="D118" s="144">
        <v>0</v>
      </c>
      <c r="E118" s="144">
        <v>0</v>
      </c>
      <c r="F118" s="144">
        <v>0</v>
      </c>
      <c r="G118" s="144">
        <v>0</v>
      </c>
      <c r="H118" s="144">
        <v>0</v>
      </c>
      <c r="I118" s="144">
        <v>0</v>
      </c>
      <c r="J118" s="144">
        <v>0</v>
      </c>
      <c r="K118" s="144">
        <v>0</v>
      </c>
      <c r="L118" s="144">
        <v>0</v>
      </c>
      <c r="M118" s="144">
        <v>0</v>
      </c>
      <c r="N118" s="144">
        <v>0</v>
      </c>
      <c r="O118" s="144">
        <v>0</v>
      </c>
      <c r="P118" s="144">
        <v>0</v>
      </c>
      <c r="Q118" s="144">
        <v>0</v>
      </c>
      <c r="R118" s="144">
        <v>0</v>
      </c>
      <c r="S118" s="144">
        <v>0</v>
      </c>
      <c r="T118" s="144">
        <v>0</v>
      </c>
      <c r="U118" s="144">
        <v>0</v>
      </c>
      <c r="V118" s="144">
        <v>0</v>
      </c>
    </row>
    <row r="119" spans="1:22" s="113" customFormat="1" x14ac:dyDescent="0.3">
      <c r="A119" s="114" t="s">
        <v>147</v>
      </c>
      <c r="B119" s="114" t="s">
        <v>147</v>
      </c>
      <c r="C119" s="114" t="s">
        <v>148</v>
      </c>
      <c r="D119" s="142">
        <v>0.91990240266130063</v>
      </c>
      <c r="E119" s="142">
        <v>0.88720030605145905</v>
      </c>
      <c r="F119" s="142">
        <v>0.9064581801640893</v>
      </c>
      <c r="G119" s="142">
        <v>0.89385222295181455</v>
      </c>
      <c r="H119" s="142">
        <v>0.92766490557310233</v>
      </c>
      <c r="I119" s="142">
        <v>0.91358668818164679</v>
      </c>
      <c r="J119" s="142">
        <v>0.8440896208602009</v>
      </c>
      <c r="K119" s="142">
        <v>0.88016578581275284</v>
      </c>
      <c r="L119" s="142">
        <v>0.90692277642509955</v>
      </c>
      <c r="M119" s="142">
        <v>0.93940620551305043</v>
      </c>
      <c r="N119" s="142">
        <v>0.86495720783254426</v>
      </c>
      <c r="O119" s="142">
        <v>0.90291463943091976</v>
      </c>
      <c r="P119" s="142">
        <v>0.91592437238936386</v>
      </c>
      <c r="Q119" s="142">
        <v>0.91737619570184681</v>
      </c>
      <c r="R119" s="142">
        <v>0.9051926124254347</v>
      </c>
      <c r="S119" s="142">
        <v>0.9150618538645735</v>
      </c>
      <c r="T119" s="142">
        <v>0.94014557348874173</v>
      </c>
      <c r="U119" s="142">
        <v>0.94465657949943738</v>
      </c>
      <c r="V119" s="142">
        <v>0.94984484861460061</v>
      </c>
    </row>
    <row r="120" spans="1:22" s="113" customFormat="1" x14ac:dyDescent="0.3">
      <c r="A120" s="116" t="s">
        <v>148</v>
      </c>
      <c r="B120" s="116" t="s">
        <v>148</v>
      </c>
      <c r="C120" s="116" t="s">
        <v>149</v>
      </c>
      <c r="D120" s="144">
        <v>0.89639603435355708</v>
      </c>
      <c r="E120" s="144">
        <v>0.88898004693863608</v>
      </c>
      <c r="F120" s="144">
        <v>0.91830066384762943</v>
      </c>
      <c r="G120" s="144">
        <v>0.83853302143713626</v>
      </c>
      <c r="H120" s="144">
        <v>0.92118465895343205</v>
      </c>
      <c r="I120" s="144">
        <v>0.92466595970357668</v>
      </c>
      <c r="J120" s="144">
        <v>0.82989478213171874</v>
      </c>
      <c r="K120" s="144">
        <v>0.85103937409948127</v>
      </c>
      <c r="L120" s="144">
        <v>0.86536876983636202</v>
      </c>
      <c r="M120" s="144">
        <v>0.89793748181791755</v>
      </c>
      <c r="N120" s="144">
        <v>0.87638798694804454</v>
      </c>
      <c r="O120" s="144">
        <v>0.80071382632569466</v>
      </c>
      <c r="P120" s="144">
        <v>0.85693401641069522</v>
      </c>
      <c r="Q120" s="144">
        <v>0.86733320195178321</v>
      </c>
      <c r="R120" s="144">
        <v>0.89370425861590697</v>
      </c>
      <c r="S120" s="144">
        <v>0.9004327274703523</v>
      </c>
      <c r="T120" s="144">
        <v>0.91207949023048307</v>
      </c>
      <c r="U120" s="144">
        <v>0.92517863841791004</v>
      </c>
      <c r="V120" s="144">
        <v>0.93086509541456242</v>
      </c>
    </row>
    <row r="121" spans="1:22" s="113" customFormat="1" x14ac:dyDescent="0.3">
      <c r="A121" s="116" t="s">
        <v>148</v>
      </c>
      <c r="B121" s="116" t="s">
        <v>148</v>
      </c>
      <c r="C121" s="116" t="s">
        <v>150</v>
      </c>
      <c r="D121" s="144">
        <v>0.93077713037013543</v>
      </c>
      <c r="E121" s="144">
        <v>0.8863970133886111</v>
      </c>
      <c r="F121" s="144">
        <v>0.90133074352500719</v>
      </c>
      <c r="G121" s="144">
        <v>0.91764868895120189</v>
      </c>
      <c r="H121" s="144">
        <v>0.93040024413981126</v>
      </c>
      <c r="I121" s="144">
        <v>0.90914502908826944</v>
      </c>
      <c r="J121" s="144">
        <v>0.84875635767717128</v>
      </c>
      <c r="K121" s="144">
        <v>0.88909958496087538</v>
      </c>
      <c r="L121" s="144">
        <v>0.91953962260618449</v>
      </c>
      <c r="M121" s="144">
        <v>0.95199715765313153</v>
      </c>
      <c r="N121" s="144">
        <v>0.86148653451678958</v>
      </c>
      <c r="O121" s="144">
        <v>0.93387894993071396</v>
      </c>
      <c r="P121" s="144">
        <v>0.9337588022090626</v>
      </c>
      <c r="Q121" s="144">
        <v>0.93250558838301434</v>
      </c>
      <c r="R121" s="144">
        <v>0.90840001251407787</v>
      </c>
      <c r="S121" s="144">
        <v>0.91897290872237614</v>
      </c>
      <c r="T121" s="144">
        <v>0.94764896010997324</v>
      </c>
      <c r="U121" s="144">
        <v>0.94986395101527787</v>
      </c>
      <c r="V121" s="144">
        <v>0.95491903103346498</v>
      </c>
    </row>
    <row r="122" spans="1:22" s="113" customFormat="1" x14ac:dyDescent="0.3">
      <c r="A122" s="114" t="s">
        <v>151</v>
      </c>
      <c r="B122" s="114" t="s">
        <v>151</v>
      </c>
      <c r="C122" s="114" t="s">
        <v>152</v>
      </c>
      <c r="D122" s="142">
        <v>0.86389789830208552</v>
      </c>
      <c r="E122" s="142">
        <v>0.83075857974946032</v>
      </c>
      <c r="F122" s="142">
        <v>0.78800875297397199</v>
      </c>
      <c r="G122" s="142">
        <v>0.76405894430087617</v>
      </c>
      <c r="H122" s="142">
        <v>0.72177948255050273</v>
      </c>
      <c r="I122" s="142">
        <v>0.75550568536534946</v>
      </c>
      <c r="J122" s="142">
        <v>0.73468806986477009</v>
      </c>
      <c r="K122" s="142">
        <v>0.62170671626674401</v>
      </c>
      <c r="L122" s="142">
        <v>0.57761682602197351</v>
      </c>
      <c r="M122" s="142">
        <v>0.54095236049331052</v>
      </c>
      <c r="N122" s="142">
        <v>0.56506319456043719</v>
      </c>
      <c r="O122" s="142">
        <v>0.59905430284249439</v>
      </c>
      <c r="P122" s="142">
        <v>0.53141511581150158</v>
      </c>
      <c r="Q122" s="142">
        <v>0.54003304685491382</v>
      </c>
      <c r="R122" s="142">
        <v>0.56741150245533201</v>
      </c>
      <c r="S122" s="142">
        <v>0.56858123119167081</v>
      </c>
      <c r="T122" s="142">
        <v>0.5662185090203028</v>
      </c>
      <c r="U122" s="142">
        <v>0.56020570886994414</v>
      </c>
      <c r="V122" s="142">
        <v>0.56292796718498628</v>
      </c>
    </row>
    <row r="123" spans="1:22" s="113" customFormat="1" x14ac:dyDescent="0.3">
      <c r="A123" s="115" t="s">
        <v>153</v>
      </c>
      <c r="B123" s="115" t="s">
        <v>153</v>
      </c>
      <c r="C123" s="115" t="s">
        <v>154</v>
      </c>
      <c r="D123" s="143">
        <v>0.97675574542464594</v>
      </c>
      <c r="E123" s="143">
        <v>0.93847391886392162</v>
      </c>
      <c r="F123" s="143">
        <v>0.88775471473115608</v>
      </c>
      <c r="G123" s="143">
        <v>0.89331991418712031</v>
      </c>
      <c r="H123" s="143">
        <v>0.92329610216583713</v>
      </c>
      <c r="I123" s="143">
        <v>0.9372934220096264</v>
      </c>
      <c r="J123" s="143">
        <v>0.94570446209648151</v>
      </c>
      <c r="K123" s="143">
        <v>0.91333067868260032</v>
      </c>
      <c r="L123" s="143">
        <v>0.94488662715847171</v>
      </c>
      <c r="M123" s="143">
        <v>0.93611740171513191</v>
      </c>
      <c r="N123" s="143">
        <v>0.95467660295606938</v>
      </c>
      <c r="O123" s="143">
        <v>0.87604811122856296</v>
      </c>
      <c r="P123" s="143">
        <v>0.76115500545716175</v>
      </c>
      <c r="Q123" s="143">
        <v>0.8061412786766663</v>
      </c>
      <c r="R123" s="143">
        <v>0.85</v>
      </c>
      <c r="S123" s="143">
        <v>0.83961658442165399</v>
      </c>
      <c r="T123" s="143">
        <v>0.83599039631387395</v>
      </c>
      <c r="U123" s="143">
        <v>0.83869398214959989</v>
      </c>
      <c r="V123" s="143">
        <v>0.84179715908959696</v>
      </c>
    </row>
    <row r="124" spans="1:22" s="113" customFormat="1" x14ac:dyDescent="0.3">
      <c r="A124" s="116" t="s">
        <v>152</v>
      </c>
      <c r="B124" s="116" t="s">
        <v>154</v>
      </c>
      <c r="C124" s="116" t="s">
        <v>155</v>
      </c>
      <c r="D124" s="144">
        <v>0</v>
      </c>
      <c r="E124" s="144">
        <v>0</v>
      </c>
      <c r="F124" s="144">
        <v>0</v>
      </c>
      <c r="G124" s="144">
        <v>0</v>
      </c>
      <c r="H124" s="144">
        <v>0</v>
      </c>
      <c r="I124" s="144">
        <v>0</v>
      </c>
      <c r="J124" s="144">
        <v>0</v>
      </c>
      <c r="K124" s="144">
        <v>0</v>
      </c>
      <c r="L124" s="144">
        <v>0</v>
      </c>
      <c r="M124" s="144">
        <v>0</v>
      </c>
      <c r="N124" s="144">
        <v>0</v>
      </c>
      <c r="O124" s="144">
        <v>0</v>
      </c>
      <c r="P124" s="144">
        <v>0</v>
      </c>
      <c r="Q124" s="144">
        <v>0</v>
      </c>
      <c r="R124" s="144">
        <v>0</v>
      </c>
      <c r="S124" s="144">
        <v>0</v>
      </c>
      <c r="T124" s="144">
        <v>0</v>
      </c>
      <c r="U124" s="144">
        <v>0</v>
      </c>
      <c r="V124" s="144">
        <v>0</v>
      </c>
    </row>
    <row r="125" spans="1:22" s="113" customFormat="1" x14ac:dyDescent="0.3">
      <c r="A125" s="116" t="s">
        <v>152</v>
      </c>
      <c r="B125" s="116" t="s">
        <v>154</v>
      </c>
      <c r="C125" s="116" t="s">
        <v>156</v>
      </c>
      <c r="D125" s="144">
        <v>0</v>
      </c>
      <c r="E125" s="144">
        <v>0</v>
      </c>
      <c r="F125" s="144">
        <v>0</v>
      </c>
      <c r="G125" s="144">
        <v>0</v>
      </c>
      <c r="H125" s="144">
        <v>0</v>
      </c>
      <c r="I125" s="144">
        <v>0</v>
      </c>
      <c r="J125" s="144">
        <v>0</v>
      </c>
      <c r="K125" s="144">
        <v>0</v>
      </c>
      <c r="L125" s="144">
        <v>0</v>
      </c>
      <c r="M125" s="144">
        <v>0</v>
      </c>
      <c r="N125" s="144">
        <v>0</v>
      </c>
      <c r="O125" s="144">
        <v>0</v>
      </c>
      <c r="P125" s="144">
        <v>0</v>
      </c>
      <c r="Q125" s="144">
        <v>0</v>
      </c>
      <c r="R125" s="144">
        <v>0</v>
      </c>
      <c r="S125" s="144">
        <v>0</v>
      </c>
      <c r="T125" s="144">
        <v>0</v>
      </c>
      <c r="U125" s="144">
        <v>0</v>
      </c>
      <c r="V125" s="144">
        <v>0</v>
      </c>
    </row>
    <row r="126" spans="1:22" s="113" customFormat="1" x14ac:dyDescent="0.3">
      <c r="A126" s="116" t="s">
        <v>152</v>
      </c>
      <c r="B126" s="116" t="s">
        <v>154</v>
      </c>
      <c r="C126" s="116" t="s">
        <v>157</v>
      </c>
      <c r="D126" s="144">
        <v>0</v>
      </c>
      <c r="E126" s="144">
        <v>0</v>
      </c>
      <c r="F126" s="144">
        <v>0</v>
      </c>
      <c r="G126" s="144">
        <v>0</v>
      </c>
      <c r="H126" s="144">
        <v>0</v>
      </c>
      <c r="I126" s="144">
        <v>0</v>
      </c>
      <c r="J126" s="144">
        <v>0</v>
      </c>
      <c r="K126" s="144">
        <v>0</v>
      </c>
      <c r="L126" s="144">
        <v>0</v>
      </c>
      <c r="M126" s="144">
        <v>0</v>
      </c>
      <c r="N126" s="144">
        <v>0</v>
      </c>
      <c r="O126" s="144">
        <v>0</v>
      </c>
      <c r="P126" s="144">
        <v>0</v>
      </c>
      <c r="Q126" s="144">
        <v>0</v>
      </c>
      <c r="R126" s="144">
        <v>0</v>
      </c>
      <c r="S126" s="144">
        <v>0</v>
      </c>
      <c r="T126" s="144">
        <v>0</v>
      </c>
      <c r="U126" s="144">
        <v>0</v>
      </c>
      <c r="V126" s="144">
        <v>0</v>
      </c>
    </row>
    <row r="127" spans="1:22" s="113" customFormat="1" x14ac:dyDescent="0.3">
      <c r="A127" s="116" t="s">
        <v>152</v>
      </c>
      <c r="B127" s="116" t="s">
        <v>154</v>
      </c>
      <c r="C127" s="116" t="s">
        <v>158</v>
      </c>
      <c r="D127" s="144">
        <v>0</v>
      </c>
      <c r="E127" s="144">
        <v>0</v>
      </c>
      <c r="F127" s="144">
        <v>0</v>
      </c>
      <c r="G127" s="144">
        <v>0</v>
      </c>
      <c r="H127" s="144">
        <v>0</v>
      </c>
      <c r="I127" s="144">
        <v>0</v>
      </c>
      <c r="J127" s="144">
        <v>0</v>
      </c>
      <c r="K127" s="144">
        <v>0</v>
      </c>
      <c r="L127" s="144">
        <v>0</v>
      </c>
      <c r="M127" s="144">
        <v>0</v>
      </c>
      <c r="N127" s="144">
        <v>0</v>
      </c>
      <c r="O127" s="144">
        <v>0</v>
      </c>
      <c r="P127" s="144">
        <v>0</v>
      </c>
      <c r="Q127" s="144">
        <v>0</v>
      </c>
      <c r="R127" s="144">
        <v>0</v>
      </c>
      <c r="S127" s="144">
        <v>0</v>
      </c>
      <c r="T127" s="144">
        <v>0</v>
      </c>
      <c r="U127" s="144">
        <v>0</v>
      </c>
      <c r="V127" s="144">
        <v>0</v>
      </c>
    </row>
    <row r="128" spans="1:22" s="113" customFormat="1" x14ac:dyDescent="0.3">
      <c r="A128" s="116" t="s">
        <v>152</v>
      </c>
      <c r="B128" s="116" t="s">
        <v>154</v>
      </c>
      <c r="C128" s="116" t="s">
        <v>159</v>
      </c>
      <c r="D128" s="144">
        <v>0</v>
      </c>
      <c r="E128" s="144">
        <v>0</v>
      </c>
      <c r="F128" s="144">
        <v>0</v>
      </c>
      <c r="G128" s="144">
        <v>0</v>
      </c>
      <c r="H128" s="144">
        <v>0</v>
      </c>
      <c r="I128" s="144">
        <v>0</v>
      </c>
      <c r="J128" s="144">
        <v>0</v>
      </c>
      <c r="K128" s="144">
        <v>0</v>
      </c>
      <c r="L128" s="144">
        <v>0</v>
      </c>
      <c r="M128" s="144">
        <v>0</v>
      </c>
      <c r="N128" s="144">
        <v>0</v>
      </c>
      <c r="O128" s="144">
        <v>0</v>
      </c>
      <c r="P128" s="144">
        <v>0</v>
      </c>
      <c r="Q128" s="144">
        <v>0</v>
      </c>
      <c r="R128" s="144">
        <v>0</v>
      </c>
      <c r="S128" s="144">
        <v>0</v>
      </c>
      <c r="T128" s="144">
        <v>0</v>
      </c>
      <c r="U128" s="144">
        <v>0</v>
      </c>
      <c r="V128" s="144">
        <v>0</v>
      </c>
    </row>
    <row r="129" spans="1:22" s="113" customFormat="1" x14ac:dyDescent="0.3">
      <c r="A129" s="116" t="s">
        <v>152</v>
      </c>
      <c r="B129" s="116" t="s">
        <v>154</v>
      </c>
      <c r="C129" s="116" t="s">
        <v>160</v>
      </c>
      <c r="D129" s="144">
        <v>0</v>
      </c>
      <c r="E129" s="144">
        <v>0</v>
      </c>
      <c r="F129" s="144">
        <v>0</v>
      </c>
      <c r="G129" s="144">
        <v>0</v>
      </c>
      <c r="H129" s="144">
        <v>0</v>
      </c>
      <c r="I129" s="144">
        <v>0</v>
      </c>
      <c r="J129" s="144">
        <v>0</v>
      </c>
      <c r="K129" s="144">
        <v>0</v>
      </c>
      <c r="L129" s="144">
        <v>0</v>
      </c>
      <c r="M129" s="144">
        <v>0</v>
      </c>
      <c r="N129" s="144">
        <v>0</v>
      </c>
      <c r="O129" s="144">
        <v>0</v>
      </c>
      <c r="P129" s="144">
        <v>0</v>
      </c>
      <c r="Q129" s="144">
        <v>0</v>
      </c>
      <c r="R129" s="144">
        <v>0</v>
      </c>
      <c r="S129" s="144">
        <v>0</v>
      </c>
      <c r="T129" s="144">
        <v>0</v>
      </c>
      <c r="U129" s="144">
        <v>0</v>
      </c>
      <c r="V129" s="144">
        <v>0</v>
      </c>
    </row>
    <row r="130" spans="1:22" s="113" customFormat="1" x14ac:dyDescent="0.3">
      <c r="A130" s="116" t="s">
        <v>152</v>
      </c>
      <c r="B130" s="116" t="s">
        <v>154</v>
      </c>
      <c r="C130" s="116" t="s">
        <v>161</v>
      </c>
      <c r="D130" s="144">
        <v>0</v>
      </c>
      <c r="E130" s="144">
        <v>0</v>
      </c>
      <c r="F130" s="144">
        <v>0</v>
      </c>
      <c r="G130" s="144">
        <v>0</v>
      </c>
      <c r="H130" s="144">
        <v>0</v>
      </c>
      <c r="I130" s="144">
        <v>0</v>
      </c>
      <c r="J130" s="144">
        <v>0</v>
      </c>
      <c r="K130" s="144">
        <v>0</v>
      </c>
      <c r="L130" s="144">
        <v>0</v>
      </c>
      <c r="M130" s="144">
        <v>0</v>
      </c>
      <c r="N130" s="144">
        <v>0</v>
      </c>
      <c r="O130" s="144">
        <v>0</v>
      </c>
      <c r="P130" s="144">
        <v>0</v>
      </c>
      <c r="Q130" s="144">
        <v>0</v>
      </c>
      <c r="R130" s="144">
        <v>0</v>
      </c>
      <c r="S130" s="144">
        <v>0</v>
      </c>
      <c r="T130" s="144">
        <v>0</v>
      </c>
      <c r="U130" s="144">
        <v>0</v>
      </c>
      <c r="V130" s="144">
        <v>0</v>
      </c>
    </row>
    <row r="131" spans="1:22" s="113" customFormat="1" x14ac:dyDescent="0.3">
      <c r="A131" s="116" t="s">
        <v>152</v>
      </c>
      <c r="B131" s="116" t="s">
        <v>154</v>
      </c>
      <c r="C131" s="116" t="s">
        <v>162</v>
      </c>
      <c r="D131" s="144">
        <v>0.97675574542464594</v>
      </c>
      <c r="E131" s="144">
        <v>0.93847391886392162</v>
      </c>
      <c r="F131" s="144">
        <v>0.88775471473115608</v>
      </c>
      <c r="G131" s="144">
        <v>0.89331991418712031</v>
      </c>
      <c r="H131" s="144">
        <v>0.92329610216583713</v>
      </c>
      <c r="I131" s="144">
        <v>0.9372934220096264</v>
      </c>
      <c r="J131" s="144">
        <v>0.94570446209648151</v>
      </c>
      <c r="K131" s="144">
        <v>0.91333067868260032</v>
      </c>
      <c r="L131" s="144">
        <v>0.94488662715847171</v>
      </c>
      <c r="M131" s="144">
        <v>0.93611740171513191</v>
      </c>
      <c r="N131" s="144">
        <v>0.95467660295606938</v>
      </c>
      <c r="O131" s="144">
        <v>0.87604811122856296</v>
      </c>
      <c r="P131" s="144">
        <v>0.76115500545716175</v>
      </c>
      <c r="Q131" s="144">
        <v>0.8061412786766663</v>
      </c>
      <c r="R131" s="144">
        <v>0.85</v>
      </c>
      <c r="S131" s="144">
        <v>0.83961658442165399</v>
      </c>
      <c r="T131" s="144">
        <v>0.83599039631387395</v>
      </c>
      <c r="U131" s="144">
        <v>0.83869398214959989</v>
      </c>
      <c r="V131" s="144">
        <v>0.84179715908959696</v>
      </c>
    </row>
    <row r="132" spans="1:22" s="113" customFormat="1" x14ac:dyDescent="0.3">
      <c r="A132" s="115" t="s">
        <v>163</v>
      </c>
      <c r="B132" s="115" t="s">
        <v>163</v>
      </c>
      <c r="C132" s="115" t="s">
        <v>164</v>
      </c>
      <c r="D132" s="143">
        <v>0.90353811841038123</v>
      </c>
      <c r="E132" s="143">
        <v>0.97906528791565295</v>
      </c>
      <c r="F132" s="143">
        <v>0.96221107055961075</v>
      </c>
      <c r="G132" s="143">
        <v>0.91481650446066509</v>
      </c>
      <c r="H132" s="143">
        <v>0.58977088402270883</v>
      </c>
      <c r="I132" s="143">
        <v>0.55517538523925392</v>
      </c>
      <c r="J132" s="143">
        <v>0.51297648012976482</v>
      </c>
      <c r="K132" s="143">
        <v>0.15791666666666668</v>
      </c>
      <c r="L132" s="143">
        <v>0</v>
      </c>
      <c r="M132" s="143">
        <v>0.15332825203252035</v>
      </c>
      <c r="N132" s="143">
        <v>0.253573600973236</v>
      </c>
      <c r="O132" s="143">
        <v>0.28930961070559619</v>
      </c>
      <c r="P132" s="143">
        <v>0.21479622871046231</v>
      </c>
      <c r="Q132" s="143">
        <v>0.28242756645627615</v>
      </c>
      <c r="R132" s="143">
        <v>0.30411502859791928</v>
      </c>
      <c r="S132" s="143">
        <v>0.30583725800806344</v>
      </c>
      <c r="T132" s="143">
        <v>0.29452204381496844</v>
      </c>
      <c r="U132" s="143">
        <v>0.32114675301685031</v>
      </c>
      <c r="V132" s="143">
        <v>0.33110466216326151</v>
      </c>
    </row>
    <row r="133" spans="1:22" s="113" customFormat="1" x14ac:dyDescent="0.3">
      <c r="A133" s="116" t="s">
        <v>152</v>
      </c>
      <c r="B133" s="116" t="s">
        <v>164</v>
      </c>
      <c r="C133" s="116" t="s">
        <v>165</v>
      </c>
      <c r="D133" s="144">
        <v>0</v>
      </c>
      <c r="E133" s="144">
        <v>0</v>
      </c>
      <c r="F133" s="144">
        <v>0</v>
      </c>
      <c r="G133" s="144">
        <v>0</v>
      </c>
      <c r="H133" s="144">
        <v>0</v>
      </c>
      <c r="I133" s="144">
        <v>0</v>
      </c>
      <c r="J133" s="144">
        <v>0</v>
      </c>
      <c r="K133" s="144">
        <v>0</v>
      </c>
      <c r="L133" s="144">
        <v>0</v>
      </c>
      <c r="M133" s="144">
        <v>0</v>
      </c>
      <c r="N133" s="144">
        <v>0</v>
      </c>
      <c r="O133" s="144">
        <v>0</v>
      </c>
      <c r="P133" s="144">
        <v>0</v>
      </c>
      <c r="Q133" s="144">
        <v>0</v>
      </c>
      <c r="R133" s="144">
        <v>0</v>
      </c>
      <c r="S133" s="144">
        <v>0</v>
      </c>
      <c r="T133" s="144">
        <v>0</v>
      </c>
      <c r="U133" s="144">
        <v>0</v>
      </c>
      <c r="V133" s="144">
        <v>0</v>
      </c>
    </row>
    <row r="134" spans="1:22" s="113" customFormat="1" x14ac:dyDescent="0.3">
      <c r="A134" s="116" t="s">
        <v>152</v>
      </c>
      <c r="B134" s="116" t="s">
        <v>164</v>
      </c>
      <c r="C134" s="116" t="s">
        <v>166</v>
      </c>
      <c r="D134" s="144">
        <v>0</v>
      </c>
      <c r="E134" s="144">
        <v>0</v>
      </c>
      <c r="F134" s="144">
        <v>0</v>
      </c>
      <c r="G134" s="144">
        <v>0</v>
      </c>
      <c r="H134" s="144">
        <v>0</v>
      </c>
      <c r="I134" s="144">
        <v>0</v>
      </c>
      <c r="J134" s="144">
        <v>0</v>
      </c>
      <c r="K134" s="144">
        <v>0</v>
      </c>
      <c r="L134" s="144">
        <v>0</v>
      </c>
      <c r="M134" s="144">
        <v>0</v>
      </c>
      <c r="N134" s="144">
        <v>0</v>
      </c>
      <c r="O134" s="144">
        <v>0</v>
      </c>
      <c r="P134" s="144">
        <v>0</v>
      </c>
      <c r="Q134" s="144">
        <v>0</v>
      </c>
      <c r="R134" s="144">
        <v>0</v>
      </c>
      <c r="S134" s="144">
        <v>0</v>
      </c>
      <c r="T134" s="144">
        <v>0</v>
      </c>
      <c r="U134" s="144">
        <v>0</v>
      </c>
      <c r="V134" s="144">
        <v>0</v>
      </c>
    </row>
    <row r="135" spans="1:22" s="113" customFormat="1" x14ac:dyDescent="0.3">
      <c r="A135" s="116" t="s">
        <v>152</v>
      </c>
      <c r="B135" s="116" t="s">
        <v>164</v>
      </c>
      <c r="C135" s="116" t="s">
        <v>167</v>
      </c>
      <c r="D135" s="144">
        <v>0</v>
      </c>
      <c r="E135" s="144">
        <v>0</v>
      </c>
      <c r="F135" s="144">
        <v>0</v>
      </c>
      <c r="G135" s="144">
        <v>0</v>
      </c>
      <c r="H135" s="144">
        <v>0</v>
      </c>
      <c r="I135" s="144">
        <v>0</v>
      </c>
      <c r="J135" s="144">
        <v>0</v>
      </c>
      <c r="K135" s="144">
        <v>0</v>
      </c>
      <c r="L135" s="144">
        <v>0</v>
      </c>
      <c r="M135" s="144">
        <v>0</v>
      </c>
      <c r="N135" s="144">
        <v>0</v>
      </c>
      <c r="O135" s="144">
        <v>0</v>
      </c>
      <c r="P135" s="144">
        <v>0</v>
      </c>
      <c r="Q135" s="144">
        <v>0</v>
      </c>
      <c r="R135" s="144">
        <v>0</v>
      </c>
      <c r="S135" s="144">
        <v>0</v>
      </c>
      <c r="T135" s="144">
        <v>0</v>
      </c>
      <c r="U135" s="144">
        <v>0</v>
      </c>
      <c r="V135" s="144">
        <v>0</v>
      </c>
    </row>
    <row r="136" spans="1:22" s="113" customFormat="1" x14ac:dyDescent="0.3">
      <c r="A136" s="116" t="s">
        <v>152</v>
      </c>
      <c r="B136" s="116" t="s">
        <v>164</v>
      </c>
      <c r="C136" s="116" t="s">
        <v>168</v>
      </c>
      <c r="D136" s="144">
        <v>0</v>
      </c>
      <c r="E136" s="144">
        <v>0</v>
      </c>
      <c r="F136" s="144">
        <v>0</v>
      </c>
      <c r="G136" s="144">
        <v>0</v>
      </c>
      <c r="H136" s="144">
        <v>0</v>
      </c>
      <c r="I136" s="144">
        <v>0</v>
      </c>
      <c r="J136" s="144">
        <v>0</v>
      </c>
      <c r="K136" s="144">
        <v>0</v>
      </c>
      <c r="L136" s="144">
        <v>0</v>
      </c>
      <c r="M136" s="144">
        <v>0</v>
      </c>
      <c r="N136" s="144">
        <v>0</v>
      </c>
      <c r="O136" s="144">
        <v>0</v>
      </c>
      <c r="P136" s="144">
        <v>0</v>
      </c>
      <c r="Q136" s="144">
        <v>0</v>
      </c>
      <c r="R136" s="144">
        <v>0</v>
      </c>
      <c r="S136" s="144">
        <v>0</v>
      </c>
      <c r="T136" s="144">
        <v>0</v>
      </c>
      <c r="U136" s="144">
        <v>0</v>
      </c>
      <c r="V136" s="144">
        <v>0</v>
      </c>
    </row>
    <row r="137" spans="1:22" s="113" customFormat="1" x14ac:dyDescent="0.3">
      <c r="A137" s="116" t="s">
        <v>152</v>
      </c>
      <c r="B137" s="116" t="s">
        <v>164</v>
      </c>
      <c r="C137" s="116" t="s">
        <v>169</v>
      </c>
      <c r="D137" s="144">
        <v>0</v>
      </c>
      <c r="E137" s="144">
        <v>0</v>
      </c>
      <c r="F137" s="144">
        <v>0</v>
      </c>
      <c r="G137" s="144">
        <v>0</v>
      </c>
      <c r="H137" s="144">
        <v>0</v>
      </c>
      <c r="I137" s="144">
        <v>0</v>
      </c>
      <c r="J137" s="144">
        <v>0</v>
      </c>
      <c r="K137" s="144">
        <v>0</v>
      </c>
      <c r="L137" s="144">
        <v>0</v>
      </c>
      <c r="M137" s="144">
        <v>0</v>
      </c>
      <c r="N137" s="144">
        <v>0</v>
      </c>
      <c r="O137" s="144">
        <v>0</v>
      </c>
      <c r="P137" s="144">
        <v>0</v>
      </c>
      <c r="Q137" s="144">
        <v>0</v>
      </c>
      <c r="R137" s="144">
        <v>0</v>
      </c>
      <c r="S137" s="144">
        <v>0</v>
      </c>
      <c r="T137" s="144">
        <v>0</v>
      </c>
      <c r="U137" s="144">
        <v>0</v>
      </c>
      <c r="V137" s="144">
        <v>0</v>
      </c>
    </row>
    <row r="138" spans="1:22" s="113" customFormat="1" x14ac:dyDescent="0.3">
      <c r="A138" s="116" t="s">
        <v>152</v>
      </c>
      <c r="B138" s="116" t="s">
        <v>164</v>
      </c>
      <c r="C138" s="116" t="s">
        <v>170</v>
      </c>
      <c r="D138" s="144">
        <v>0.90353811841038123</v>
      </c>
      <c r="E138" s="144">
        <v>0.97906528791565295</v>
      </c>
      <c r="F138" s="144">
        <v>0.96221107055961075</v>
      </c>
      <c r="G138" s="144">
        <v>0.91481650446066509</v>
      </c>
      <c r="H138" s="144">
        <v>0.58977088402270883</v>
      </c>
      <c r="I138" s="144">
        <v>0.55517538523925392</v>
      </c>
      <c r="J138" s="144">
        <v>0.51297648012976482</v>
      </c>
      <c r="K138" s="144">
        <v>0.15791666666666668</v>
      </c>
      <c r="L138" s="144">
        <v>0</v>
      </c>
      <c r="M138" s="144">
        <v>0.15332825203252035</v>
      </c>
      <c r="N138" s="144">
        <v>0.253573600973236</v>
      </c>
      <c r="O138" s="144">
        <v>0.28930961070559619</v>
      </c>
      <c r="P138" s="144">
        <v>0.21479622871046231</v>
      </c>
      <c r="Q138" s="144">
        <v>0.28242756645627615</v>
      </c>
      <c r="R138" s="144">
        <v>0.30411502859791928</v>
      </c>
      <c r="S138" s="144">
        <v>0.30583725800806344</v>
      </c>
      <c r="T138" s="144">
        <v>0.29452204381496844</v>
      </c>
      <c r="U138" s="144">
        <v>0.32114675301685031</v>
      </c>
      <c r="V138" s="144">
        <v>0.33110466216326151</v>
      </c>
    </row>
    <row r="139" spans="1:22" s="113" customFormat="1" x14ac:dyDescent="0.3">
      <c r="A139" s="116" t="s">
        <v>152</v>
      </c>
      <c r="B139" s="116" t="s">
        <v>164</v>
      </c>
      <c r="C139" s="116" t="s">
        <v>171</v>
      </c>
      <c r="D139" s="144">
        <v>0</v>
      </c>
      <c r="E139" s="144">
        <v>0</v>
      </c>
      <c r="F139" s="144">
        <v>0</v>
      </c>
      <c r="G139" s="144">
        <v>0</v>
      </c>
      <c r="H139" s="144">
        <v>0</v>
      </c>
      <c r="I139" s="144">
        <v>0</v>
      </c>
      <c r="J139" s="144">
        <v>0</v>
      </c>
      <c r="K139" s="144">
        <v>0</v>
      </c>
      <c r="L139" s="144">
        <v>0</v>
      </c>
      <c r="M139" s="144">
        <v>0</v>
      </c>
      <c r="N139" s="144">
        <v>0</v>
      </c>
      <c r="O139" s="144">
        <v>0</v>
      </c>
      <c r="P139" s="144">
        <v>0</v>
      </c>
      <c r="Q139" s="144">
        <v>0</v>
      </c>
      <c r="R139" s="144">
        <v>0</v>
      </c>
      <c r="S139" s="144">
        <v>0</v>
      </c>
      <c r="T139" s="144">
        <v>0</v>
      </c>
      <c r="U139" s="144">
        <v>0</v>
      </c>
      <c r="V139" s="144">
        <v>0</v>
      </c>
    </row>
    <row r="140" spans="1:22" s="113" customFormat="1" x14ac:dyDescent="0.3">
      <c r="A140" s="116" t="s">
        <v>152</v>
      </c>
      <c r="B140" s="116" t="s">
        <v>164</v>
      </c>
      <c r="C140" s="116" t="s">
        <v>172</v>
      </c>
      <c r="D140" s="144">
        <v>0</v>
      </c>
      <c r="E140" s="144">
        <v>0</v>
      </c>
      <c r="F140" s="144">
        <v>0</v>
      </c>
      <c r="G140" s="144">
        <v>0</v>
      </c>
      <c r="H140" s="144">
        <v>0</v>
      </c>
      <c r="I140" s="144">
        <v>0</v>
      </c>
      <c r="J140" s="144">
        <v>0</v>
      </c>
      <c r="K140" s="144">
        <v>0</v>
      </c>
      <c r="L140" s="144">
        <v>0</v>
      </c>
      <c r="M140" s="144">
        <v>0</v>
      </c>
      <c r="N140" s="144">
        <v>0</v>
      </c>
      <c r="O140" s="144">
        <v>0</v>
      </c>
      <c r="P140" s="144">
        <v>0</v>
      </c>
      <c r="Q140" s="144">
        <v>0</v>
      </c>
      <c r="R140" s="144">
        <v>0</v>
      </c>
      <c r="S140" s="144">
        <v>0</v>
      </c>
      <c r="T140" s="144">
        <v>0</v>
      </c>
      <c r="U140" s="144">
        <v>0</v>
      </c>
      <c r="V140" s="144">
        <v>0</v>
      </c>
    </row>
    <row r="141" spans="1:22" s="113" customFormat="1" x14ac:dyDescent="0.3">
      <c r="A141" s="115" t="s">
        <v>173</v>
      </c>
      <c r="B141" s="115" t="s">
        <v>173</v>
      </c>
      <c r="C141" s="115" t="s">
        <v>174</v>
      </c>
      <c r="D141" s="143">
        <v>0.71916312037503893</v>
      </c>
      <c r="E141" s="143">
        <v>0.67035218405465602</v>
      </c>
      <c r="F141" s="143">
        <v>0.63203904722547011</v>
      </c>
      <c r="G141" s="143">
        <v>0.58086054563837242</v>
      </c>
      <c r="H141" s="143">
        <v>0.52255728471567664</v>
      </c>
      <c r="I141" s="143">
        <v>0.5907830299271899</v>
      </c>
      <c r="J141" s="143">
        <v>0.54509063551437709</v>
      </c>
      <c r="K141" s="143">
        <v>0.40057994071473835</v>
      </c>
      <c r="L141" s="143">
        <v>0.29801978134125467</v>
      </c>
      <c r="M141" s="143">
        <v>0.22613040881656471</v>
      </c>
      <c r="N141" s="143">
        <v>0.26028987696116296</v>
      </c>
      <c r="O141" s="143">
        <v>0.39752019452402065</v>
      </c>
      <c r="P141" s="143">
        <v>0.37450357965245495</v>
      </c>
      <c r="Q141" s="143">
        <v>0.33956437502964637</v>
      </c>
      <c r="R141" s="143">
        <v>0.35276751751194452</v>
      </c>
      <c r="S141" s="143">
        <v>0.36446403928412324</v>
      </c>
      <c r="T141" s="143">
        <v>0.36479834170878817</v>
      </c>
      <c r="U141" s="143">
        <v>0.3451743570390306</v>
      </c>
      <c r="V141" s="143">
        <v>0.34630542835758649</v>
      </c>
    </row>
    <row r="142" spans="1:22" s="113" customFormat="1" x14ac:dyDescent="0.3">
      <c r="A142" s="116" t="s">
        <v>152</v>
      </c>
      <c r="B142" s="116" t="s">
        <v>174</v>
      </c>
      <c r="C142" s="116" t="s">
        <v>175</v>
      </c>
      <c r="D142" s="144">
        <v>0.92487092754139222</v>
      </c>
      <c r="E142" s="144">
        <v>0.92353569521096679</v>
      </c>
      <c r="F142" s="144">
        <v>0.89534745712420627</v>
      </c>
      <c r="G142" s="144">
        <v>0.77992404011631367</v>
      </c>
      <c r="H142" s="144">
        <v>0.66588562184426592</v>
      </c>
      <c r="I142" s="144">
        <v>0.81643717274644234</v>
      </c>
      <c r="J142" s="144">
        <v>0.94500256661570969</v>
      </c>
      <c r="K142" s="144">
        <v>0.69107829632486639</v>
      </c>
      <c r="L142" s="144">
        <v>0.81499303462261563</v>
      </c>
      <c r="M142" s="144">
        <v>0.8594171015267924</v>
      </c>
      <c r="N142" s="144">
        <v>0.64738507507267151</v>
      </c>
      <c r="O142" s="144">
        <v>0.94647724788011223</v>
      </c>
      <c r="P142" s="144">
        <v>0.8235424552021996</v>
      </c>
      <c r="Q142" s="144">
        <v>0.84825326704481308</v>
      </c>
      <c r="R142" s="144">
        <v>0.86219377586438439</v>
      </c>
      <c r="S142" s="144">
        <v>0.87367997935570041</v>
      </c>
      <c r="T142" s="144">
        <v>0.89376583792714703</v>
      </c>
      <c r="U142" s="144">
        <v>0.90648378730310974</v>
      </c>
      <c r="V142" s="144">
        <v>0.91572146818464573</v>
      </c>
    </row>
    <row r="143" spans="1:22" s="113" customFormat="1" x14ac:dyDescent="0.3">
      <c r="A143" s="116" t="s">
        <v>152</v>
      </c>
      <c r="B143" s="116" t="s">
        <v>174</v>
      </c>
      <c r="C143" s="116" t="s">
        <v>176</v>
      </c>
      <c r="D143" s="144">
        <v>0</v>
      </c>
      <c r="E143" s="144">
        <v>0</v>
      </c>
      <c r="F143" s="144">
        <v>0</v>
      </c>
      <c r="G143" s="144">
        <v>0</v>
      </c>
      <c r="H143" s="144">
        <v>0</v>
      </c>
      <c r="I143" s="144">
        <v>0</v>
      </c>
      <c r="J143" s="144">
        <v>0.18186733515200668</v>
      </c>
      <c r="K143" s="144">
        <v>0.39629875396298758</v>
      </c>
      <c r="L143" s="144">
        <v>0.45885686129588571</v>
      </c>
      <c r="M143" s="144">
        <v>0</v>
      </c>
      <c r="N143" s="144">
        <v>0.12257612622576126</v>
      </c>
      <c r="O143" s="144">
        <v>0.51488117181547843</v>
      </c>
      <c r="P143" s="144">
        <v>0.4227186708938534</v>
      </c>
      <c r="Q143" s="144">
        <v>0.76086096338397169</v>
      </c>
      <c r="R143" s="144">
        <v>0.62075995325146183</v>
      </c>
      <c r="S143" s="144">
        <v>0.53682055931673478</v>
      </c>
      <c r="T143" s="144">
        <v>0.4335859891451968</v>
      </c>
      <c r="U143" s="144">
        <v>0.29404278155412383</v>
      </c>
      <c r="V143" s="144">
        <v>0.25742661993796179</v>
      </c>
    </row>
    <row r="144" spans="1:22" s="113" customFormat="1" x14ac:dyDescent="0.3">
      <c r="A144" s="116" t="s">
        <v>152</v>
      </c>
      <c r="B144" s="116" t="s">
        <v>174</v>
      </c>
      <c r="C144" s="116" t="s">
        <v>177</v>
      </c>
      <c r="D144" s="144">
        <v>0.78701247554883014</v>
      </c>
      <c r="E144" s="144">
        <v>0.69330703331621768</v>
      </c>
      <c r="F144" s="144">
        <v>0.72473091273561341</v>
      </c>
      <c r="G144" s="144">
        <v>0.6167290208572398</v>
      </c>
      <c r="H144" s="144">
        <v>0.73230378457767498</v>
      </c>
      <c r="I144" s="144">
        <v>0.70540947336287674</v>
      </c>
      <c r="J144" s="144">
        <v>0.53052567596349198</v>
      </c>
      <c r="K144" s="144">
        <v>0.51909911968295208</v>
      </c>
      <c r="L144" s="144">
        <v>0.23018384428663971</v>
      </c>
      <c r="M144" s="144">
        <v>8.570412571510079E-2</v>
      </c>
      <c r="N144" s="144">
        <v>0.28118710120103435</v>
      </c>
      <c r="O144" s="144">
        <v>0.42641638176094437</v>
      </c>
      <c r="P144" s="144">
        <v>0.31622048028346883</v>
      </c>
      <c r="Q144" s="144">
        <v>0.15423950595833963</v>
      </c>
      <c r="R144" s="144">
        <v>0.27311225847332221</v>
      </c>
      <c r="S144" s="144">
        <v>0.34374312938350632</v>
      </c>
      <c r="T144" s="144">
        <v>0.38654495356478991</v>
      </c>
      <c r="U144" s="144">
        <v>0.39169492856419563</v>
      </c>
      <c r="V144" s="144">
        <v>0.41509067653292997</v>
      </c>
    </row>
    <row r="145" spans="1:22" s="113" customFormat="1" x14ac:dyDescent="0.3">
      <c r="A145" s="116" t="s">
        <v>152</v>
      </c>
      <c r="B145" s="116" t="s">
        <v>174</v>
      </c>
      <c r="C145" s="116" t="s">
        <v>178</v>
      </c>
      <c r="D145" s="144">
        <v>0</v>
      </c>
      <c r="E145" s="144">
        <v>0</v>
      </c>
      <c r="F145" s="144">
        <v>0</v>
      </c>
      <c r="G145" s="144">
        <v>0</v>
      </c>
      <c r="H145" s="144">
        <v>0</v>
      </c>
      <c r="I145" s="144">
        <v>0</v>
      </c>
      <c r="J145" s="144">
        <v>0</v>
      </c>
      <c r="K145" s="144">
        <v>0</v>
      </c>
      <c r="L145" s="144">
        <v>0</v>
      </c>
      <c r="M145" s="144">
        <v>0</v>
      </c>
      <c r="N145" s="144">
        <v>0</v>
      </c>
      <c r="O145" s="144">
        <v>0</v>
      </c>
      <c r="P145" s="144">
        <v>0</v>
      </c>
      <c r="Q145" s="144">
        <v>0</v>
      </c>
      <c r="R145" s="144">
        <v>0</v>
      </c>
      <c r="S145" s="144">
        <v>0</v>
      </c>
      <c r="T145" s="144">
        <v>0</v>
      </c>
      <c r="U145" s="144">
        <v>0</v>
      </c>
      <c r="V145" s="144">
        <v>0</v>
      </c>
    </row>
    <row r="146" spans="1:22" s="113" customFormat="1" x14ac:dyDescent="0.3">
      <c r="A146" s="116" t="s">
        <v>152</v>
      </c>
      <c r="B146" s="116" t="s">
        <v>174</v>
      </c>
      <c r="C146" s="116" t="s">
        <v>179</v>
      </c>
      <c r="D146" s="144">
        <v>0.77072133106050678</v>
      </c>
      <c r="E146" s="144">
        <v>0.5769482931946327</v>
      </c>
      <c r="F146" s="144">
        <v>0.78091991200081601</v>
      </c>
      <c r="G146" s="144">
        <v>0.68403339306787891</v>
      </c>
      <c r="H146" s="144">
        <v>0.58714687413494182</v>
      </c>
      <c r="I146" s="144">
        <v>0.59661698500808613</v>
      </c>
      <c r="J146" s="144">
        <v>0.50847210688112821</v>
      </c>
      <c r="K146" s="144">
        <v>0.60540119760479039</v>
      </c>
      <c r="L146" s="144">
        <v>0.6578401051555427</v>
      </c>
      <c r="M146" s="144">
        <v>0.58930918650503872</v>
      </c>
      <c r="N146" s="144">
        <v>0.64251059923947729</v>
      </c>
      <c r="O146" s="144">
        <v>0.77727756166499129</v>
      </c>
      <c r="P146" s="144">
        <v>0.67529175226189964</v>
      </c>
      <c r="Q146" s="144">
        <v>0.50491241813671917</v>
      </c>
      <c r="R146" s="144">
        <v>0.54009241924833817</v>
      </c>
      <c r="S146" s="144">
        <v>0.5402839962910736</v>
      </c>
      <c r="T146" s="144">
        <v>0.52316921824613849</v>
      </c>
      <c r="U146" s="144">
        <v>0.51866363352412703</v>
      </c>
      <c r="V146" s="144">
        <v>0.50965363277306786</v>
      </c>
    </row>
    <row r="147" spans="1:22" s="113" customFormat="1" x14ac:dyDescent="0.3">
      <c r="A147" s="116" t="s">
        <v>152</v>
      </c>
      <c r="B147" s="116" t="s">
        <v>174</v>
      </c>
      <c r="C147" s="116" t="s">
        <v>180</v>
      </c>
      <c r="D147" s="144">
        <v>0</v>
      </c>
      <c r="E147" s="144">
        <v>0</v>
      </c>
      <c r="F147" s="144">
        <v>0</v>
      </c>
      <c r="G147" s="144">
        <v>0</v>
      </c>
      <c r="H147" s="144">
        <v>0</v>
      </c>
      <c r="I147" s="144">
        <v>0</v>
      </c>
      <c r="J147" s="144">
        <v>0</v>
      </c>
      <c r="K147" s="144">
        <v>0</v>
      </c>
      <c r="L147" s="144">
        <v>0</v>
      </c>
      <c r="M147" s="144">
        <v>0</v>
      </c>
      <c r="N147" s="144">
        <v>0</v>
      </c>
      <c r="O147" s="144">
        <v>0</v>
      </c>
      <c r="P147" s="144">
        <v>0</v>
      </c>
      <c r="Q147" s="144">
        <v>0</v>
      </c>
      <c r="R147" s="144">
        <v>0</v>
      </c>
      <c r="S147" s="144">
        <v>0</v>
      </c>
      <c r="T147" s="144">
        <v>0</v>
      </c>
      <c r="U147" s="144">
        <v>0</v>
      </c>
      <c r="V147" s="144">
        <v>0</v>
      </c>
    </row>
    <row r="148" spans="1:22" s="113" customFormat="1" x14ac:dyDescent="0.3">
      <c r="A148" s="116" t="s">
        <v>152</v>
      </c>
      <c r="B148" s="116" t="s">
        <v>174</v>
      </c>
      <c r="C148" s="116" t="s">
        <v>181</v>
      </c>
      <c r="D148" s="144">
        <v>0</v>
      </c>
      <c r="E148" s="144">
        <v>0</v>
      </c>
      <c r="F148" s="144">
        <v>0</v>
      </c>
      <c r="G148" s="144">
        <v>0</v>
      </c>
      <c r="H148" s="144">
        <v>0</v>
      </c>
      <c r="I148" s="144">
        <v>0</v>
      </c>
      <c r="J148" s="144">
        <v>0</v>
      </c>
      <c r="K148" s="144">
        <v>0</v>
      </c>
      <c r="L148" s="144">
        <v>0</v>
      </c>
      <c r="M148" s="144">
        <v>0</v>
      </c>
      <c r="N148" s="144">
        <v>0</v>
      </c>
      <c r="O148" s="144">
        <v>0</v>
      </c>
      <c r="P148" s="144">
        <v>0</v>
      </c>
      <c r="Q148" s="144">
        <v>0</v>
      </c>
      <c r="R148" s="144">
        <v>0</v>
      </c>
      <c r="S148" s="144">
        <v>0</v>
      </c>
      <c r="T148" s="144">
        <v>0</v>
      </c>
      <c r="U148" s="144">
        <v>0</v>
      </c>
      <c r="V148" s="144">
        <v>0</v>
      </c>
    </row>
    <row r="149" spans="1:22" s="113" customFormat="1" x14ac:dyDescent="0.3">
      <c r="A149" s="116" t="s">
        <v>152</v>
      </c>
      <c r="B149" s="116" t="s">
        <v>174</v>
      </c>
      <c r="C149" s="116" t="s">
        <v>182</v>
      </c>
      <c r="D149" s="144">
        <v>0</v>
      </c>
      <c r="E149" s="144">
        <v>0</v>
      </c>
      <c r="F149" s="144">
        <v>0</v>
      </c>
      <c r="G149" s="144">
        <v>0</v>
      </c>
      <c r="H149" s="144">
        <v>0</v>
      </c>
      <c r="I149" s="144">
        <v>0</v>
      </c>
      <c r="J149" s="144">
        <v>0</v>
      </c>
      <c r="K149" s="144">
        <v>0</v>
      </c>
      <c r="L149" s="144">
        <v>0</v>
      </c>
      <c r="M149" s="144">
        <v>0</v>
      </c>
      <c r="N149" s="144">
        <v>0</v>
      </c>
      <c r="O149" s="144">
        <v>0</v>
      </c>
      <c r="P149" s="144">
        <v>0</v>
      </c>
      <c r="Q149" s="144">
        <v>0</v>
      </c>
      <c r="R149" s="144">
        <v>0</v>
      </c>
      <c r="S149" s="144">
        <v>0</v>
      </c>
      <c r="T149" s="144">
        <v>0</v>
      </c>
      <c r="U149" s="144">
        <v>0</v>
      </c>
      <c r="V149" s="144">
        <v>0</v>
      </c>
    </row>
    <row r="150" spans="1:22" s="113" customFormat="1" x14ac:dyDescent="0.3">
      <c r="A150" s="116" t="s">
        <v>152</v>
      </c>
      <c r="B150" s="116" t="s">
        <v>174</v>
      </c>
      <c r="C150" s="116" t="s">
        <v>183</v>
      </c>
      <c r="D150" s="144">
        <v>0</v>
      </c>
      <c r="E150" s="144">
        <v>0</v>
      </c>
      <c r="F150" s="144">
        <v>0</v>
      </c>
      <c r="G150" s="144">
        <v>0</v>
      </c>
      <c r="H150" s="144">
        <v>0</v>
      </c>
      <c r="I150" s="144">
        <v>0</v>
      </c>
      <c r="J150" s="144">
        <v>0</v>
      </c>
      <c r="K150" s="144">
        <v>0</v>
      </c>
      <c r="L150" s="144">
        <v>0</v>
      </c>
      <c r="M150" s="144">
        <v>0</v>
      </c>
      <c r="N150" s="144">
        <v>0</v>
      </c>
      <c r="O150" s="144">
        <v>0</v>
      </c>
      <c r="P150" s="144">
        <v>0</v>
      </c>
      <c r="Q150" s="144">
        <v>0</v>
      </c>
      <c r="R150" s="144">
        <v>0</v>
      </c>
      <c r="S150" s="144">
        <v>0</v>
      </c>
      <c r="T150" s="144">
        <v>0</v>
      </c>
      <c r="U150" s="144">
        <v>0</v>
      </c>
      <c r="V150" s="144">
        <v>0</v>
      </c>
    </row>
    <row r="151" spans="1:22" s="113" customFormat="1" x14ac:dyDescent="0.3">
      <c r="A151" s="116" t="s">
        <v>152</v>
      </c>
      <c r="B151" s="116" t="s">
        <v>174</v>
      </c>
      <c r="C151" s="116" t="s">
        <v>184</v>
      </c>
      <c r="D151" s="144">
        <v>0.46380778588807786</v>
      </c>
      <c r="E151" s="144">
        <v>0.44099756690997566</v>
      </c>
      <c r="F151" s="144">
        <v>0.46380778588807786</v>
      </c>
      <c r="G151" s="144">
        <v>0.46000608272506083</v>
      </c>
      <c r="H151" s="144">
        <v>0.4904197080291971</v>
      </c>
      <c r="I151" s="144">
        <v>0.41438564476885648</v>
      </c>
      <c r="J151" s="144">
        <v>0.46380778588807786</v>
      </c>
      <c r="K151" s="144">
        <v>0.47500000000000003</v>
      </c>
      <c r="L151" s="144">
        <v>0.45736280487804881</v>
      </c>
      <c r="M151" s="144">
        <v>0.4153963414634147</v>
      </c>
      <c r="N151" s="144">
        <v>0.42959245742092461</v>
      </c>
      <c r="O151" s="144">
        <v>0.46000608272506083</v>
      </c>
      <c r="P151" s="144">
        <v>0.44099756690997566</v>
      </c>
      <c r="Q151" s="144">
        <v>0.45738038668667313</v>
      </c>
      <c r="R151" s="144">
        <v>0.46657350013165999</v>
      </c>
      <c r="S151" s="144">
        <v>0.46657371985044038</v>
      </c>
      <c r="T151" s="144">
        <v>0.49413566645044477</v>
      </c>
      <c r="U151" s="144">
        <v>0.4941249122296632</v>
      </c>
      <c r="V151" s="144">
        <v>0.49412789934062062</v>
      </c>
    </row>
    <row r="152" spans="1:22" s="113" customFormat="1" x14ac:dyDescent="0.3">
      <c r="A152" s="116" t="s">
        <v>152</v>
      </c>
      <c r="B152" s="116" t="s">
        <v>174</v>
      </c>
      <c r="C152" s="116" t="s">
        <v>185</v>
      </c>
      <c r="D152" s="144">
        <v>0</v>
      </c>
      <c r="E152" s="144">
        <v>0</v>
      </c>
      <c r="F152" s="144">
        <v>0</v>
      </c>
      <c r="G152" s="144">
        <v>0</v>
      </c>
      <c r="H152" s="144">
        <v>0</v>
      </c>
      <c r="I152" s="144">
        <v>0</v>
      </c>
      <c r="J152" s="144">
        <v>0</v>
      </c>
      <c r="K152" s="144">
        <v>0</v>
      </c>
      <c r="L152" s="144">
        <v>0</v>
      </c>
      <c r="M152" s="144">
        <v>0</v>
      </c>
      <c r="N152" s="144">
        <v>0</v>
      </c>
      <c r="O152" s="144">
        <v>0</v>
      </c>
      <c r="P152" s="144">
        <v>0</v>
      </c>
      <c r="Q152" s="144">
        <v>0</v>
      </c>
      <c r="R152" s="144">
        <v>0</v>
      </c>
      <c r="S152" s="144">
        <v>0</v>
      </c>
      <c r="T152" s="144">
        <v>0</v>
      </c>
      <c r="U152" s="144">
        <v>0</v>
      </c>
      <c r="V152" s="144">
        <v>0</v>
      </c>
    </row>
    <row r="153" spans="1:22" s="113" customFormat="1" x14ac:dyDescent="0.3">
      <c r="A153" s="116" t="s">
        <v>152</v>
      </c>
      <c r="B153" s="116" t="s">
        <v>174</v>
      </c>
      <c r="C153" s="116" t="s">
        <v>186</v>
      </c>
      <c r="D153" s="144">
        <v>0</v>
      </c>
      <c r="E153" s="144">
        <v>0</v>
      </c>
      <c r="F153" s="144">
        <v>0</v>
      </c>
      <c r="G153" s="144">
        <v>0</v>
      </c>
      <c r="H153" s="144">
        <v>0</v>
      </c>
      <c r="I153" s="144">
        <v>0</v>
      </c>
      <c r="J153" s="144">
        <v>0</v>
      </c>
      <c r="K153" s="144">
        <v>0</v>
      </c>
      <c r="L153" s="144">
        <v>0</v>
      </c>
      <c r="M153" s="144">
        <v>0</v>
      </c>
      <c r="N153" s="144">
        <v>0</v>
      </c>
      <c r="O153" s="144">
        <v>0</v>
      </c>
      <c r="P153" s="144">
        <v>0</v>
      </c>
      <c r="Q153" s="144">
        <v>0</v>
      </c>
      <c r="R153" s="144">
        <v>0</v>
      </c>
      <c r="S153" s="144">
        <v>0</v>
      </c>
      <c r="T153" s="144">
        <v>0</v>
      </c>
      <c r="U153" s="144">
        <v>0</v>
      </c>
      <c r="V153" s="144">
        <v>0</v>
      </c>
    </row>
    <row r="154" spans="1:22" s="113" customFormat="1" x14ac:dyDescent="0.3">
      <c r="A154" s="116" t="s">
        <v>152</v>
      </c>
      <c r="B154" s="116" t="s">
        <v>174</v>
      </c>
      <c r="C154" s="116" t="s">
        <v>187</v>
      </c>
      <c r="D154" s="144">
        <v>0.57805412874350437</v>
      </c>
      <c r="E154" s="144">
        <v>0.55967078189300423</v>
      </c>
      <c r="F154" s="144">
        <v>0.43711513622300324</v>
      </c>
      <c r="G154" s="144">
        <v>0.46869057601458936</v>
      </c>
      <c r="H154" s="144">
        <v>0.3119700656197007</v>
      </c>
      <c r="I154" s="144">
        <v>0.42364029590306967</v>
      </c>
      <c r="J154" s="144">
        <v>0.42169464310583532</v>
      </c>
      <c r="K154" s="144">
        <v>0.18920496632996633</v>
      </c>
      <c r="L154" s="144">
        <v>9.5408484232569604E-2</v>
      </c>
      <c r="M154" s="144">
        <v>9.5466863759546688E-2</v>
      </c>
      <c r="N154" s="144">
        <v>9.113847313360697E-2</v>
      </c>
      <c r="O154" s="144">
        <v>0.11986245258751344</v>
      </c>
      <c r="P154" s="144">
        <v>0.21509703687319259</v>
      </c>
      <c r="Q154" s="144">
        <v>0.19593181678911223</v>
      </c>
      <c r="R154" s="144">
        <v>0.15646732633473318</v>
      </c>
      <c r="S154" s="144">
        <v>0.14251395657358673</v>
      </c>
      <c r="T154" s="144">
        <v>0.1227030098353243</v>
      </c>
      <c r="U154" s="144">
        <v>9.1464082443596897E-2</v>
      </c>
      <c r="V154" s="144">
        <v>8.041097914090968E-2</v>
      </c>
    </row>
    <row r="155" spans="1:22" s="113" customFormat="1" x14ac:dyDescent="0.3">
      <c r="A155" s="114" t="s">
        <v>188</v>
      </c>
      <c r="B155" s="114" t="s">
        <v>188</v>
      </c>
      <c r="C155" s="114" t="s">
        <v>189</v>
      </c>
      <c r="D155" s="142">
        <v>0.81829839539378801</v>
      </c>
      <c r="E155" s="142">
        <v>0.8460396345793838</v>
      </c>
      <c r="F155" s="142">
        <v>0.8228765633835925</v>
      </c>
      <c r="G155" s="142">
        <v>0.81466588465554812</v>
      </c>
      <c r="H155" s="142">
        <v>0.88478216573239921</v>
      </c>
      <c r="I155" s="142">
        <v>0.83015883610808427</v>
      </c>
      <c r="J155" s="142">
        <v>0.80092840132721466</v>
      </c>
      <c r="K155" s="142">
        <v>0.79463769920181604</v>
      </c>
      <c r="L155" s="142">
        <v>0.83575434284335226</v>
      </c>
      <c r="M155" s="142">
        <v>0.8654589803885524</v>
      </c>
      <c r="N155" s="142">
        <v>0.86672088482709708</v>
      </c>
      <c r="O155" s="142">
        <v>0.88047445666177793</v>
      </c>
      <c r="P155" s="142">
        <v>0.90777394136020229</v>
      </c>
      <c r="Q155" s="142">
        <v>0.92117684932829291</v>
      </c>
      <c r="R155" s="142">
        <v>0.89636567353530683</v>
      </c>
      <c r="S155" s="142">
        <v>0.85882074230075234</v>
      </c>
      <c r="T155" s="142">
        <v>0.84561541671997664</v>
      </c>
      <c r="U155" s="142">
        <v>0.85159677784803056</v>
      </c>
      <c r="V155" s="142">
        <v>0.85217923960325448</v>
      </c>
    </row>
    <row r="156" spans="1:22" s="113" customFormat="1" x14ac:dyDescent="0.3">
      <c r="A156" s="115" t="s">
        <v>190</v>
      </c>
      <c r="B156" s="115" t="s">
        <v>190</v>
      </c>
      <c r="C156" s="115" t="s">
        <v>191</v>
      </c>
      <c r="D156" s="143">
        <v>0.90988535789798031</v>
      </c>
      <c r="E156" s="143">
        <v>0.86295330921560942</v>
      </c>
      <c r="F156" s="143">
        <v>0.85010107857167028</v>
      </c>
      <c r="G156" s="143">
        <v>0.8473628226216452</v>
      </c>
      <c r="H156" s="143">
        <v>0.86791038378989493</v>
      </c>
      <c r="I156" s="143">
        <v>0.88256176637231765</v>
      </c>
      <c r="J156" s="143">
        <v>0.87019389363427413</v>
      </c>
      <c r="K156" s="143">
        <v>0.90851742473328756</v>
      </c>
      <c r="L156" s="143">
        <v>0.86300484775530495</v>
      </c>
      <c r="M156" s="143">
        <v>0.86892748853863444</v>
      </c>
      <c r="N156" s="143">
        <v>0.84274545888391106</v>
      </c>
      <c r="O156" s="143">
        <v>0.88777324814981251</v>
      </c>
      <c r="P156" s="143">
        <v>0.8741489912646403</v>
      </c>
      <c r="Q156" s="143">
        <v>0.87167869993918234</v>
      </c>
      <c r="R156" s="143">
        <v>0.86975330083449964</v>
      </c>
      <c r="S156" s="143">
        <v>0.85853920411956031</v>
      </c>
      <c r="T156" s="143">
        <v>0.82989527767547089</v>
      </c>
      <c r="U156" s="143">
        <v>0.84823861114249033</v>
      </c>
      <c r="V156" s="143">
        <v>0.85414597356458333</v>
      </c>
    </row>
    <row r="157" spans="1:22" s="113" customFormat="1" x14ac:dyDescent="0.3">
      <c r="A157" s="116" t="s">
        <v>189</v>
      </c>
      <c r="B157" s="116" t="s">
        <v>191</v>
      </c>
      <c r="C157" s="116" t="s">
        <v>192</v>
      </c>
      <c r="D157" s="144">
        <v>1.1575610115756103</v>
      </c>
      <c r="E157" s="144">
        <v>1.038671385386714</v>
      </c>
      <c r="F157" s="144">
        <v>1.1630907616309079</v>
      </c>
      <c r="G157" s="144">
        <v>1.1455798864557989</v>
      </c>
      <c r="H157" s="144">
        <v>1.0497308854973089</v>
      </c>
      <c r="I157" s="144">
        <v>1.1806016368060164</v>
      </c>
      <c r="J157" s="144">
        <v>1.1732286367322864</v>
      </c>
      <c r="K157" s="144">
        <v>1.0636363636363637</v>
      </c>
      <c r="L157" s="144">
        <v>1.1794277346637101</v>
      </c>
      <c r="M157" s="144">
        <v>1.1742424242424243</v>
      </c>
      <c r="N157" s="144">
        <v>1.1609403032760697</v>
      </c>
      <c r="O157" s="144">
        <v>1.0629408439627417</v>
      </c>
      <c r="P157" s="144">
        <v>1.1901250952345843</v>
      </c>
      <c r="Q157" s="144">
        <v>1.1576941529972298</v>
      </c>
      <c r="R157" s="144">
        <v>1.15505223380532</v>
      </c>
      <c r="S157" s="144">
        <v>1.13104374211465</v>
      </c>
      <c r="T157" s="144">
        <v>1.12855196933901</v>
      </c>
      <c r="U157" s="144">
        <v>1.1133880804501199</v>
      </c>
      <c r="V157" s="144">
        <v>1.1243880804501201</v>
      </c>
    </row>
    <row r="158" spans="1:22" s="113" customFormat="1" x14ac:dyDescent="0.3">
      <c r="A158" s="116" t="s">
        <v>189</v>
      </c>
      <c r="B158" s="116" t="s">
        <v>191</v>
      </c>
      <c r="C158" s="116" t="s">
        <v>193</v>
      </c>
      <c r="D158" s="144">
        <v>0.88511852480035547</v>
      </c>
      <c r="E158" s="144">
        <v>0.82340789088449395</v>
      </c>
      <c r="F158" s="144">
        <v>0.75857386598822829</v>
      </c>
      <c r="G158" s="144">
        <v>0.77172996739053623</v>
      </c>
      <c r="H158" s="144">
        <v>0.8335037001140827</v>
      </c>
      <c r="I158" s="144">
        <v>0.92201959664125877</v>
      </c>
      <c r="J158" s="144">
        <v>0.83912105683841542</v>
      </c>
      <c r="K158" s="144">
        <v>0.85357142857142865</v>
      </c>
      <c r="L158" s="144">
        <v>0.81286212045793937</v>
      </c>
      <c r="M158" s="144">
        <v>0.77214474306061498</v>
      </c>
      <c r="N158" s="144">
        <v>0.76968791741075648</v>
      </c>
      <c r="O158" s="144">
        <v>0.79656344794131473</v>
      </c>
      <c r="P158" s="144">
        <v>0.76888059933934849</v>
      </c>
      <c r="Q158" s="144">
        <v>0.77193457290301093</v>
      </c>
      <c r="R158" s="144">
        <v>0.75798593947376403</v>
      </c>
      <c r="S158" s="144">
        <v>0.75258448332683903</v>
      </c>
      <c r="T158" s="144">
        <v>0.70964517036298991</v>
      </c>
      <c r="U158" s="144">
        <v>0.70029643261343399</v>
      </c>
      <c r="V158" s="144">
        <v>0.69546476549751002</v>
      </c>
    </row>
    <row r="159" spans="1:22" s="113" customFormat="1" x14ac:dyDescent="0.3">
      <c r="A159" s="116" t="s">
        <v>189</v>
      </c>
      <c r="B159" s="116" t="s">
        <v>191</v>
      </c>
      <c r="C159" s="116" t="s">
        <v>194</v>
      </c>
      <c r="D159" s="144">
        <v>0.1737570350709037</v>
      </c>
      <c r="E159" s="144">
        <v>0.17977831846444986</v>
      </c>
      <c r="F159" s="144">
        <v>0.17977831846444986</v>
      </c>
      <c r="G159" s="144">
        <v>0.15360416820270834</v>
      </c>
      <c r="H159" s="144">
        <v>4.8538917152055841E-2</v>
      </c>
      <c r="I159" s="144">
        <v>4.3009167096758338E-2</v>
      </c>
      <c r="J159" s="144">
        <v>0.12116296787829635</v>
      </c>
      <c r="K159" s="144">
        <v>0.1101010101010101</v>
      </c>
      <c r="L159" s="144">
        <v>0.11702389751170239</v>
      </c>
      <c r="M159" s="144">
        <v>0.11086474501108648</v>
      </c>
      <c r="N159" s="144">
        <v>0.11059500110595001</v>
      </c>
      <c r="O159" s="144">
        <v>0.11010346776770134</v>
      </c>
      <c r="P159" s="144">
        <v>0.14340485143404852</v>
      </c>
      <c r="Q159" s="144">
        <v>0.13079784387279741</v>
      </c>
      <c r="R159" s="144">
        <v>0.12943071383691654</v>
      </c>
      <c r="S159" s="144">
        <v>0.13023807711730079</v>
      </c>
      <c r="T159" s="144">
        <v>0.13107631903685382</v>
      </c>
      <c r="U159" s="144">
        <v>0.1319217081359792</v>
      </c>
      <c r="V159" s="144">
        <v>0.13276987915273056</v>
      </c>
    </row>
    <row r="160" spans="1:22" s="113" customFormat="1" x14ac:dyDescent="0.3">
      <c r="A160" s="116" t="s">
        <v>189</v>
      </c>
      <c r="B160" s="116" t="s">
        <v>191</v>
      </c>
      <c r="C160" s="116" t="s">
        <v>195</v>
      </c>
      <c r="D160" s="144">
        <v>0</v>
      </c>
      <c r="E160" s="144">
        <v>0</v>
      </c>
      <c r="F160" s="144">
        <v>0</v>
      </c>
      <c r="G160" s="144">
        <v>0</v>
      </c>
      <c r="H160" s="144">
        <v>0</v>
      </c>
      <c r="I160" s="144">
        <v>0</v>
      </c>
      <c r="J160" s="144">
        <v>0</v>
      </c>
      <c r="K160" s="144">
        <v>0</v>
      </c>
      <c r="L160" s="144">
        <v>0</v>
      </c>
      <c r="M160" s="144">
        <v>0</v>
      </c>
      <c r="N160" s="144">
        <v>0</v>
      </c>
      <c r="O160" s="144">
        <v>0</v>
      </c>
      <c r="P160" s="144">
        <v>0</v>
      </c>
      <c r="Q160" s="144">
        <v>0</v>
      </c>
      <c r="R160" s="144">
        <v>0</v>
      </c>
      <c r="S160" s="144">
        <v>0</v>
      </c>
      <c r="T160" s="144">
        <v>0</v>
      </c>
      <c r="U160" s="144">
        <v>0</v>
      </c>
      <c r="V160" s="144">
        <v>0</v>
      </c>
    </row>
    <row r="161" spans="1:22" s="113" customFormat="1" x14ac:dyDescent="0.3">
      <c r="A161" s="116" t="s">
        <v>189</v>
      </c>
      <c r="B161" s="116" t="s">
        <v>191</v>
      </c>
      <c r="C161" s="116" t="s">
        <v>196</v>
      </c>
      <c r="D161" s="144">
        <v>0</v>
      </c>
      <c r="E161" s="144">
        <v>0</v>
      </c>
      <c r="F161" s="144">
        <v>0</v>
      </c>
      <c r="G161" s="144">
        <v>0</v>
      </c>
      <c r="H161" s="144">
        <v>0</v>
      </c>
      <c r="I161" s="144">
        <v>0</v>
      </c>
      <c r="J161" s="144">
        <v>0</v>
      </c>
      <c r="K161" s="144">
        <v>0</v>
      </c>
      <c r="L161" s="144">
        <v>0</v>
      </c>
      <c r="M161" s="144">
        <v>0</v>
      </c>
      <c r="N161" s="144">
        <v>0</v>
      </c>
      <c r="O161" s="144">
        <v>0</v>
      </c>
      <c r="P161" s="144">
        <v>0</v>
      </c>
      <c r="Q161" s="144">
        <v>0</v>
      </c>
      <c r="R161" s="144">
        <v>0</v>
      </c>
      <c r="S161" s="144">
        <v>0</v>
      </c>
      <c r="T161" s="144">
        <v>0</v>
      </c>
      <c r="U161" s="144">
        <v>0</v>
      </c>
      <c r="V161" s="144">
        <v>0</v>
      </c>
    </row>
    <row r="162" spans="1:22" s="113" customFormat="1" x14ac:dyDescent="0.3">
      <c r="A162" s="116" t="s">
        <v>189</v>
      </c>
      <c r="B162" s="116" t="s">
        <v>191</v>
      </c>
      <c r="C162" s="116" t="s">
        <v>197</v>
      </c>
      <c r="D162" s="144">
        <v>0.85569145788123901</v>
      </c>
      <c r="E162" s="144">
        <v>0.74127046754783976</v>
      </c>
      <c r="F162" s="144">
        <v>0.90714802393634508</v>
      </c>
      <c r="G162" s="144">
        <v>0.81919510751627544</v>
      </c>
      <c r="H162" s="144">
        <v>0.87887157230222934</v>
      </c>
      <c r="I162" s="144">
        <v>0.91438153481949114</v>
      </c>
      <c r="J162" s="144">
        <v>0.89810613533241257</v>
      </c>
      <c r="K162" s="144">
        <v>1.0631638601036268</v>
      </c>
      <c r="L162" s="144">
        <v>0</v>
      </c>
      <c r="M162" s="144">
        <v>0</v>
      </c>
      <c r="N162" s="144">
        <v>0</v>
      </c>
      <c r="O162" s="144">
        <v>0</v>
      </c>
      <c r="P162" s="144">
        <v>0</v>
      </c>
      <c r="Q162" s="144">
        <v>0</v>
      </c>
      <c r="R162" s="144">
        <v>0</v>
      </c>
      <c r="S162" s="144">
        <v>0</v>
      </c>
      <c r="T162" s="144">
        <v>0</v>
      </c>
      <c r="U162" s="144">
        <v>0</v>
      </c>
      <c r="V162" s="144">
        <v>0</v>
      </c>
    </row>
    <row r="163" spans="1:22" s="113" customFormat="1" x14ac:dyDescent="0.3">
      <c r="A163" s="116" t="s">
        <v>189</v>
      </c>
      <c r="B163" s="116" t="s">
        <v>191</v>
      </c>
      <c r="C163" s="116" t="s">
        <v>198</v>
      </c>
      <c r="D163" s="144">
        <v>0</v>
      </c>
      <c r="E163" s="144">
        <v>0</v>
      </c>
      <c r="F163" s="144">
        <v>0</v>
      </c>
      <c r="G163" s="144">
        <v>0</v>
      </c>
      <c r="H163" s="144">
        <v>0</v>
      </c>
      <c r="I163" s="144">
        <v>0</v>
      </c>
      <c r="J163" s="144">
        <v>0</v>
      </c>
      <c r="K163" s="144">
        <v>0</v>
      </c>
      <c r="L163" s="144">
        <v>0</v>
      </c>
      <c r="M163" s="144">
        <v>0</v>
      </c>
      <c r="N163" s="144">
        <v>0</v>
      </c>
      <c r="O163" s="144">
        <v>0</v>
      </c>
      <c r="P163" s="144">
        <v>0</v>
      </c>
      <c r="Q163" s="144">
        <v>0</v>
      </c>
      <c r="R163" s="144">
        <v>0</v>
      </c>
      <c r="S163" s="144">
        <v>0</v>
      </c>
      <c r="T163" s="144">
        <v>0</v>
      </c>
      <c r="U163" s="144">
        <v>0</v>
      </c>
      <c r="V163" s="144">
        <v>0</v>
      </c>
    </row>
    <row r="164" spans="1:22" s="113" customFormat="1" x14ac:dyDescent="0.3">
      <c r="A164" s="116" t="s">
        <v>189</v>
      </c>
      <c r="B164" s="116" t="s">
        <v>191</v>
      </c>
      <c r="C164" s="116" t="s">
        <v>199</v>
      </c>
      <c r="D164" s="144">
        <v>1.15729290248202</v>
      </c>
      <c r="E164" s="144">
        <v>1.0832277653777322</v>
      </c>
      <c r="F164" s="144">
        <v>1.1942249301240675</v>
      </c>
      <c r="G164" s="144">
        <v>0.93000341839094336</v>
      </c>
      <c r="H164" s="144">
        <v>1.1701621389743486</v>
      </c>
      <c r="I164" s="144">
        <v>1.1550139751865036</v>
      </c>
      <c r="J164" s="144">
        <v>1.1457642114576423</v>
      </c>
      <c r="K164" s="144">
        <v>1.1491553719008265</v>
      </c>
      <c r="L164" s="144">
        <v>1.1565346139891151</v>
      </c>
      <c r="M164" s="144">
        <v>1.1620640999798431</v>
      </c>
      <c r="N164" s="144">
        <v>1.1652021207429304</v>
      </c>
      <c r="O164" s="144">
        <v>1.0880020223085916</v>
      </c>
      <c r="P164" s="144">
        <v>1.1347047113470472</v>
      </c>
      <c r="Q164" s="144">
        <v>1.2151273672200362</v>
      </c>
      <c r="R164" s="144">
        <v>1.192733000981</v>
      </c>
      <c r="S164" s="144">
        <v>1.1655996404244999</v>
      </c>
      <c r="T164" s="144">
        <v>1.1041326913151699</v>
      </c>
      <c r="U164" s="144">
        <v>1.1030704535529401</v>
      </c>
      <c r="V164" s="144">
        <v>1.1021746493571301</v>
      </c>
    </row>
    <row r="165" spans="1:22" s="113" customFormat="1" x14ac:dyDescent="0.3">
      <c r="A165" s="116" t="s">
        <v>189</v>
      </c>
      <c r="B165" s="116" t="s">
        <v>191</v>
      </c>
      <c r="C165" s="116" t="s">
        <v>200</v>
      </c>
      <c r="D165" s="144">
        <v>1.1606330949396644</v>
      </c>
      <c r="E165" s="144">
        <v>0.97283049472830496</v>
      </c>
      <c r="F165" s="144">
        <v>0.96830580099884744</v>
      </c>
      <c r="G165" s="144">
        <v>0.95373927519528756</v>
      </c>
      <c r="H165" s="144">
        <v>0.97819823280829821</v>
      </c>
      <c r="I165" s="144">
        <v>0.94922525291330528</v>
      </c>
      <c r="J165" s="144">
        <v>0.98709822000256131</v>
      </c>
      <c r="K165" s="144">
        <v>0.97997736842105265</v>
      </c>
      <c r="L165" s="144">
        <v>0.99472103530166878</v>
      </c>
      <c r="M165" s="144">
        <v>0.99874839537869065</v>
      </c>
      <c r="N165" s="144">
        <v>0.99186835702394682</v>
      </c>
      <c r="O165" s="144">
        <v>0.99622230759380215</v>
      </c>
      <c r="P165" s="144">
        <v>0.97890254834165702</v>
      </c>
      <c r="Q165" s="144">
        <v>0.97713561373806523</v>
      </c>
      <c r="R165" s="144">
        <v>0.989207975354922</v>
      </c>
      <c r="S165" s="144">
        <v>0.89064451336183215</v>
      </c>
      <c r="T165" s="144">
        <v>0.90615002689922008</v>
      </c>
      <c r="U165" s="144">
        <v>0.95915002689922002</v>
      </c>
      <c r="V165" s="144">
        <v>0.96615002689922014</v>
      </c>
    </row>
    <row r="166" spans="1:22" s="113" customFormat="1" x14ac:dyDescent="0.3">
      <c r="A166" s="116" t="s">
        <v>189</v>
      </c>
      <c r="B166" s="116" t="s">
        <v>191</v>
      </c>
      <c r="C166" s="116" t="s">
        <v>201</v>
      </c>
      <c r="D166" s="144">
        <v>0.91009194167721463</v>
      </c>
      <c r="E166" s="144">
        <v>0.93728936387963602</v>
      </c>
      <c r="F166" s="144">
        <v>0.9164811773692122</v>
      </c>
      <c r="G166" s="144">
        <v>0.97879061553666424</v>
      </c>
      <c r="H166" s="144">
        <v>0.87414529582449074</v>
      </c>
      <c r="I166" s="144">
        <v>0.91835523726613755</v>
      </c>
      <c r="J166" s="144">
        <v>0.91981947542706277</v>
      </c>
      <c r="K166" s="144">
        <v>0.97578374321519368</v>
      </c>
      <c r="L166" s="144">
        <v>0.90121614153457641</v>
      </c>
      <c r="M166" s="144">
        <v>0.97196942120824104</v>
      </c>
      <c r="N166" s="144">
        <v>0.83228087732960332</v>
      </c>
      <c r="O166" s="144">
        <v>1.0385092014877069</v>
      </c>
      <c r="P166" s="144">
        <v>1.0030205804485239</v>
      </c>
      <c r="Q166" s="144">
        <v>0.94845816955335771</v>
      </c>
      <c r="R166" s="144">
        <v>0.97388111606869998</v>
      </c>
      <c r="S166" s="144">
        <v>0.96586534706477001</v>
      </c>
      <c r="T166" s="144">
        <v>0.9650270564610901</v>
      </c>
      <c r="U166" s="144">
        <v>0.96611355493499995</v>
      </c>
      <c r="V166" s="144">
        <v>0.96743527579999988</v>
      </c>
    </row>
    <row r="167" spans="1:22" s="113" customFormat="1" x14ac:dyDescent="0.3">
      <c r="A167" s="116" t="s">
        <v>189</v>
      </c>
      <c r="B167" s="116" t="s">
        <v>191</v>
      </c>
      <c r="C167" s="116" t="s">
        <v>202</v>
      </c>
      <c r="D167" s="144">
        <v>0.55384812395953376</v>
      </c>
      <c r="E167" s="144">
        <v>0.24651043667563066</v>
      </c>
      <c r="F167" s="144">
        <v>7.6834421820975801E-2</v>
      </c>
      <c r="G167" s="144">
        <v>7.0431553335894473E-2</v>
      </c>
      <c r="H167" s="144">
        <v>0</v>
      </c>
      <c r="I167" s="144">
        <v>0</v>
      </c>
      <c r="J167" s="144">
        <v>6.7870405941861944E-2</v>
      </c>
      <c r="K167" s="144">
        <v>6.9471123063132273E-2</v>
      </c>
      <c r="L167" s="144">
        <v>8.0231065468549412E-2</v>
      </c>
      <c r="M167" s="144">
        <v>8.0231065468549412E-2</v>
      </c>
      <c r="N167" s="144">
        <v>8.0035856063516445E-2</v>
      </c>
      <c r="O167" s="144">
        <v>7.9075425790754258E-2</v>
      </c>
      <c r="P167" s="144">
        <v>7.9075425790754258E-2</v>
      </c>
      <c r="Q167" s="144">
        <v>7.9736660042191612E-2</v>
      </c>
      <c r="R167" s="144">
        <v>7.9736609437544292E-2</v>
      </c>
      <c r="S167" s="144">
        <v>7.9736609437544292E-2</v>
      </c>
      <c r="T167" s="144">
        <v>7.9736433491261111E-2</v>
      </c>
      <c r="U167" s="144">
        <v>7.9736609437544292E-2</v>
      </c>
      <c r="V167" s="144">
        <v>7.9736609437544292E-2</v>
      </c>
    </row>
    <row r="168" spans="1:22" s="113" customFormat="1" x14ac:dyDescent="0.3">
      <c r="A168" s="116" t="s">
        <v>189</v>
      </c>
      <c r="B168" s="116" t="s">
        <v>191</v>
      </c>
      <c r="C168" s="116" t="s">
        <v>203</v>
      </c>
      <c r="D168" s="144">
        <v>0.75220629013075857</v>
      </c>
      <c r="E168" s="144">
        <v>0.8357135300962657</v>
      </c>
      <c r="F168" s="144">
        <v>0.5715677883243736</v>
      </c>
      <c r="G168" s="144">
        <v>0.65154881086331418</v>
      </c>
      <c r="H168" s="144">
        <v>0.90255137859073131</v>
      </c>
      <c r="I168" s="144">
        <v>0.61404268005347029</v>
      </c>
      <c r="J168" s="144">
        <v>0.48373291788080752</v>
      </c>
      <c r="K168" s="144">
        <v>0.88366271409749664</v>
      </c>
      <c r="L168" s="144">
        <v>0.56949113930841233</v>
      </c>
      <c r="M168" s="144">
        <v>0.52826599340296165</v>
      </c>
      <c r="N168" s="144">
        <v>0.94250373287381939</v>
      </c>
      <c r="O168" s="144">
        <v>0.63362309554883056</v>
      </c>
      <c r="P168" s="144">
        <v>0.38776487161660672</v>
      </c>
      <c r="Q168" s="144">
        <v>0.58150048332350401</v>
      </c>
      <c r="R168" s="144">
        <v>0.52224377839320502</v>
      </c>
      <c r="S168" s="144">
        <v>0.78285968005383078</v>
      </c>
      <c r="T168" s="144">
        <v>0.87408540344478147</v>
      </c>
      <c r="U168" s="144">
        <v>0.91510965145489909</v>
      </c>
      <c r="V168" s="144">
        <v>0.94718243168603589</v>
      </c>
    </row>
    <row r="169" spans="1:22" s="113" customFormat="1" x14ac:dyDescent="0.3">
      <c r="A169" s="116" t="s">
        <v>189</v>
      </c>
      <c r="B169" s="116" t="s">
        <v>191</v>
      </c>
      <c r="C169" s="116" t="s">
        <v>204</v>
      </c>
      <c r="D169" s="144">
        <v>1.0843981646901355</v>
      </c>
      <c r="E169" s="144">
        <v>0.92729654773450398</v>
      </c>
      <c r="F169" s="144">
        <v>0.85158150851581504</v>
      </c>
      <c r="G169" s="144">
        <v>1.0450669043900631</v>
      </c>
      <c r="H169" s="144">
        <v>1.0269695405727257</v>
      </c>
      <c r="I169" s="144">
        <v>1.0251821466154578</v>
      </c>
      <c r="J169" s="144">
        <v>1.0010523281923416</v>
      </c>
      <c r="K169" s="144">
        <v>1.1317438016528927</v>
      </c>
      <c r="L169" s="144">
        <v>1.0284472082241485</v>
      </c>
      <c r="M169" s="144">
        <v>1.0363054043763578</v>
      </c>
      <c r="N169" s="144">
        <v>0.99770096452246415</v>
      </c>
      <c r="O169" s="144">
        <v>0.96016569141983865</v>
      </c>
      <c r="P169" s="144">
        <v>1.0762345865199217</v>
      </c>
      <c r="Q169" s="144">
        <v>1.1005788825038127</v>
      </c>
      <c r="R169" s="144">
        <v>1.0685311322742443</v>
      </c>
      <c r="S169" s="144">
        <v>1.0749590477930686</v>
      </c>
      <c r="T169" s="144">
        <v>0.76090051210501097</v>
      </c>
      <c r="U169" s="144">
        <v>0.87654285563578005</v>
      </c>
      <c r="V169" s="144">
        <v>0.93080364535112003</v>
      </c>
    </row>
    <row r="170" spans="1:22" s="113" customFormat="1" x14ac:dyDescent="0.3">
      <c r="A170" s="116" t="s">
        <v>189</v>
      </c>
      <c r="B170" s="116" t="s">
        <v>191</v>
      </c>
      <c r="C170" s="116" t="s">
        <v>205</v>
      </c>
      <c r="D170" s="144">
        <v>0</v>
      </c>
      <c r="E170" s="144">
        <v>0</v>
      </c>
      <c r="F170" s="144">
        <v>0</v>
      </c>
      <c r="G170" s="144">
        <v>0</v>
      </c>
      <c r="H170" s="144">
        <v>0</v>
      </c>
      <c r="I170" s="144">
        <v>0</v>
      </c>
      <c r="J170" s="144">
        <v>0</v>
      </c>
      <c r="K170" s="144">
        <v>0</v>
      </c>
      <c r="L170" s="144">
        <v>0</v>
      </c>
      <c r="M170" s="144">
        <v>0</v>
      </c>
      <c r="N170" s="144">
        <v>0</v>
      </c>
      <c r="O170" s="144">
        <v>0</v>
      </c>
      <c r="P170" s="144">
        <v>0</v>
      </c>
      <c r="Q170" s="144">
        <v>0</v>
      </c>
      <c r="R170" s="144">
        <v>0</v>
      </c>
      <c r="S170" s="144">
        <v>0</v>
      </c>
      <c r="T170" s="144">
        <v>0</v>
      </c>
      <c r="U170" s="144">
        <v>0</v>
      </c>
      <c r="V170" s="144">
        <v>0</v>
      </c>
    </row>
    <row r="171" spans="1:22" s="113" customFormat="1" x14ac:dyDescent="0.3">
      <c r="A171" s="115" t="s">
        <v>206</v>
      </c>
      <c r="B171" s="115" t="s">
        <v>206</v>
      </c>
      <c r="C171" s="115" t="s">
        <v>207</v>
      </c>
      <c r="D171" s="143">
        <v>0.753666716621336</v>
      </c>
      <c r="E171" s="143">
        <v>0.73306282440959436</v>
      </c>
      <c r="F171" s="143">
        <v>0.75167970400431827</v>
      </c>
      <c r="G171" s="143">
        <v>0.74780920543438523</v>
      </c>
      <c r="H171" s="143">
        <v>0.79576152782778586</v>
      </c>
      <c r="I171" s="143">
        <v>0.81876674490162626</v>
      </c>
      <c r="J171" s="143">
        <v>0.78694557249573271</v>
      </c>
      <c r="K171" s="143">
        <v>0.76830189206513466</v>
      </c>
      <c r="L171" s="143">
        <v>0.79489207773329107</v>
      </c>
      <c r="M171" s="143">
        <v>0.83650757458536062</v>
      </c>
      <c r="N171" s="143">
        <v>0.81298304840652613</v>
      </c>
      <c r="O171" s="143">
        <v>0.83844102512661434</v>
      </c>
      <c r="P171" s="143">
        <v>0.84711577267204352</v>
      </c>
      <c r="Q171" s="143">
        <v>0.84150539685595271</v>
      </c>
      <c r="R171" s="143">
        <v>0.83313541376750599</v>
      </c>
      <c r="S171" s="143">
        <v>0.83491585379429689</v>
      </c>
      <c r="T171" s="143">
        <v>0.83903815537887427</v>
      </c>
      <c r="U171" s="143">
        <v>0.84679844797219295</v>
      </c>
      <c r="V171" s="143">
        <v>0.85283860589743254</v>
      </c>
    </row>
    <row r="172" spans="1:22" s="113" customFormat="1" x14ac:dyDescent="0.3">
      <c r="A172" s="116" t="s">
        <v>189</v>
      </c>
      <c r="B172" s="116" t="s">
        <v>207</v>
      </c>
      <c r="C172" s="116" t="s">
        <v>208</v>
      </c>
      <c r="D172" s="144">
        <v>0.34758428919012863</v>
      </c>
      <c r="E172" s="144">
        <v>0.34758428919012863</v>
      </c>
      <c r="F172" s="144">
        <v>0.34758428919012863</v>
      </c>
      <c r="G172" s="144">
        <v>0.34758428919012863</v>
      </c>
      <c r="H172" s="144">
        <v>0.34758428919012863</v>
      </c>
      <c r="I172" s="144">
        <v>0.33020507473062216</v>
      </c>
      <c r="J172" s="144">
        <v>0.36496350364963503</v>
      </c>
      <c r="K172" s="144">
        <v>0.34758428919012863</v>
      </c>
      <c r="L172" s="144">
        <v>6.0975609756097567E-2</v>
      </c>
      <c r="M172" s="144">
        <v>0</v>
      </c>
      <c r="N172" s="144">
        <v>0</v>
      </c>
      <c r="O172" s="144">
        <v>0</v>
      </c>
      <c r="P172" s="144">
        <v>0</v>
      </c>
      <c r="Q172" s="144">
        <v>0</v>
      </c>
      <c r="R172" s="144">
        <v>0</v>
      </c>
      <c r="S172" s="144">
        <v>0</v>
      </c>
      <c r="T172" s="144">
        <v>0</v>
      </c>
      <c r="U172" s="144">
        <v>0</v>
      </c>
      <c r="V172" s="144">
        <v>0</v>
      </c>
    </row>
    <row r="173" spans="1:22" s="113" customFormat="1" x14ac:dyDescent="0.3">
      <c r="A173" s="116" t="s">
        <v>189</v>
      </c>
      <c r="B173" s="116" t="s">
        <v>207</v>
      </c>
      <c r="C173" s="116" t="s">
        <v>209</v>
      </c>
      <c r="D173" s="144">
        <v>0.5026652357357243</v>
      </c>
      <c r="E173" s="144">
        <v>0.43695404529759052</v>
      </c>
      <c r="F173" s="144">
        <v>0.40086363278861553</v>
      </c>
      <c r="G173" s="144">
        <v>0.37913684359719368</v>
      </c>
      <c r="H173" s="144">
        <v>0.4131922298600777</v>
      </c>
      <c r="I173" s="144">
        <v>0.37273817580700463</v>
      </c>
      <c r="J173" s="144">
        <v>0.36267969662130251</v>
      </c>
      <c r="K173" s="144">
        <v>0.33476098901098905</v>
      </c>
      <c r="L173" s="144">
        <v>0.33902588783168053</v>
      </c>
      <c r="M173" s="144">
        <v>0.46904315196998131</v>
      </c>
      <c r="N173" s="144">
        <v>0.44144318779355279</v>
      </c>
      <c r="O173" s="144">
        <v>0.41208791208791207</v>
      </c>
      <c r="P173" s="144">
        <v>0.30047653577839789</v>
      </c>
      <c r="Q173" s="144">
        <v>0.26494918197966077</v>
      </c>
      <c r="R173" s="144">
        <v>0.27876250877265002</v>
      </c>
      <c r="S173" s="144">
        <v>0.29628932772636302</v>
      </c>
      <c r="T173" s="144">
        <v>0.319397803589132</v>
      </c>
      <c r="U173" s="144">
        <v>0.32454484125108002</v>
      </c>
      <c r="V173" s="144">
        <v>0.32879019500089901</v>
      </c>
    </row>
    <row r="174" spans="1:22" s="113" customFormat="1" x14ac:dyDescent="0.3">
      <c r="A174" s="116" t="s">
        <v>189</v>
      </c>
      <c r="B174" s="116" t="s">
        <v>207</v>
      </c>
      <c r="C174" s="116" t="s">
        <v>210</v>
      </c>
      <c r="D174" s="144">
        <v>0</v>
      </c>
      <c r="E174" s="144">
        <v>0</v>
      </c>
      <c r="F174" s="144">
        <v>0</v>
      </c>
      <c r="G174" s="144">
        <v>0</v>
      </c>
      <c r="H174" s="144">
        <v>0</v>
      </c>
      <c r="I174" s="144">
        <v>0</v>
      </c>
      <c r="J174" s="144">
        <v>0</v>
      </c>
      <c r="K174" s="144">
        <v>0</v>
      </c>
      <c r="L174" s="144">
        <v>0</v>
      </c>
      <c r="M174" s="144">
        <v>0</v>
      </c>
      <c r="N174" s="144">
        <v>0</v>
      </c>
      <c r="O174" s="144">
        <v>0</v>
      </c>
      <c r="P174" s="144">
        <v>0</v>
      </c>
      <c r="Q174" s="144">
        <v>0</v>
      </c>
      <c r="R174" s="144">
        <v>0</v>
      </c>
      <c r="S174" s="144">
        <v>0</v>
      </c>
      <c r="T174" s="144">
        <v>0</v>
      </c>
      <c r="U174" s="144">
        <v>0</v>
      </c>
      <c r="V174" s="144">
        <v>0</v>
      </c>
    </row>
    <row r="175" spans="1:22" s="113" customFormat="1" x14ac:dyDescent="0.3">
      <c r="A175" s="116" t="s">
        <v>189</v>
      </c>
      <c r="B175" s="116" t="s">
        <v>207</v>
      </c>
      <c r="C175" s="116" t="s">
        <v>211</v>
      </c>
      <c r="D175" s="144">
        <v>0.80569848004767464</v>
      </c>
      <c r="E175" s="144">
        <v>0.81501972576099213</v>
      </c>
      <c r="F175" s="144">
        <v>0.81933575531990788</v>
      </c>
      <c r="G175" s="144">
        <v>0.8103108810330496</v>
      </c>
      <c r="H175" s="144">
        <v>0.85010591989488216</v>
      </c>
      <c r="I175" s="144">
        <v>0.86789867716461333</v>
      </c>
      <c r="J175" s="144">
        <v>0.84470627649977725</v>
      </c>
      <c r="K175" s="144">
        <v>0.82330469132930628</v>
      </c>
      <c r="L175" s="144">
        <v>0.84465459105268881</v>
      </c>
      <c r="M175" s="144">
        <v>0.87389649631808231</v>
      </c>
      <c r="N175" s="144">
        <v>0.84267883105916319</v>
      </c>
      <c r="O175" s="144">
        <v>0.87363898613651447</v>
      </c>
      <c r="P175" s="144">
        <v>0.89809447045610591</v>
      </c>
      <c r="Q175" s="144">
        <v>0.9002548818246775</v>
      </c>
      <c r="R175" s="144">
        <v>0.88793890810860987</v>
      </c>
      <c r="S175" s="144">
        <v>0.88904446578655749</v>
      </c>
      <c r="T175" s="144">
        <v>0.89096473188823921</v>
      </c>
      <c r="U175" s="144">
        <v>0.90099159222336045</v>
      </c>
      <c r="V175" s="144">
        <v>0.90858072963297098</v>
      </c>
    </row>
    <row r="176" spans="1:22" s="113" customFormat="1" x14ac:dyDescent="0.3">
      <c r="A176" s="116" t="s">
        <v>189</v>
      </c>
      <c r="B176" s="116" t="s">
        <v>207</v>
      </c>
      <c r="C176" s="116" t="s">
        <v>212</v>
      </c>
      <c r="D176" s="144">
        <v>0</v>
      </c>
      <c r="E176" s="144">
        <v>0</v>
      </c>
      <c r="F176" s="144">
        <v>0</v>
      </c>
      <c r="G176" s="144">
        <v>0</v>
      </c>
      <c r="H176" s="144">
        <v>0</v>
      </c>
      <c r="I176" s="144">
        <v>0</v>
      </c>
      <c r="J176" s="144">
        <v>0</v>
      </c>
      <c r="K176" s="144">
        <v>0</v>
      </c>
      <c r="L176" s="144">
        <v>0</v>
      </c>
      <c r="M176" s="144">
        <v>0</v>
      </c>
      <c r="N176" s="144">
        <v>0</v>
      </c>
      <c r="O176" s="144">
        <v>0</v>
      </c>
      <c r="P176" s="144">
        <v>0</v>
      </c>
      <c r="Q176" s="144">
        <v>0</v>
      </c>
      <c r="R176" s="144">
        <v>0</v>
      </c>
      <c r="S176" s="144">
        <v>0</v>
      </c>
      <c r="T176" s="144">
        <v>0</v>
      </c>
      <c r="U176" s="144">
        <v>0</v>
      </c>
      <c r="V176" s="144">
        <v>0</v>
      </c>
    </row>
    <row r="177" spans="1:22" s="113" customFormat="1" x14ac:dyDescent="0.3">
      <c r="A177" s="116" t="s">
        <v>189</v>
      </c>
      <c r="B177" s="116" t="s">
        <v>207</v>
      </c>
      <c r="C177" s="116" t="s">
        <v>213</v>
      </c>
      <c r="D177" s="144">
        <v>0</v>
      </c>
      <c r="E177" s="144">
        <v>0</v>
      </c>
      <c r="F177" s="144">
        <v>0</v>
      </c>
      <c r="G177" s="144">
        <v>0</v>
      </c>
      <c r="H177" s="144">
        <v>0</v>
      </c>
      <c r="I177" s="144">
        <v>0</v>
      </c>
      <c r="J177" s="144">
        <v>0</v>
      </c>
      <c r="K177" s="144">
        <v>0</v>
      </c>
      <c r="L177" s="144">
        <v>0</v>
      </c>
      <c r="M177" s="144">
        <v>0</v>
      </c>
      <c r="N177" s="144">
        <v>0</v>
      </c>
      <c r="O177" s="144">
        <v>0</v>
      </c>
      <c r="P177" s="144">
        <v>0</v>
      </c>
      <c r="Q177" s="144">
        <v>0</v>
      </c>
      <c r="R177" s="144">
        <v>0</v>
      </c>
      <c r="S177" s="144">
        <v>0</v>
      </c>
      <c r="T177" s="144">
        <v>0</v>
      </c>
      <c r="U177" s="144">
        <v>0</v>
      </c>
      <c r="V177" s="144">
        <v>0</v>
      </c>
    </row>
    <row r="178" spans="1:22" s="113" customFormat="1" x14ac:dyDescent="0.3">
      <c r="A178" s="116" t="s">
        <v>189</v>
      </c>
      <c r="B178" s="116" t="s">
        <v>207</v>
      </c>
      <c r="C178" s="116" t="s">
        <v>214</v>
      </c>
      <c r="D178" s="144">
        <v>0.68813677526850459</v>
      </c>
      <c r="E178" s="144">
        <v>0.58685224826272286</v>
      </c>
      <c r="F178" s="144">
        <v>0.67162872906587534</v>
      </c>
      <c r="G178" s="144">
        <v>0.68585027267422871</v>
      </c>
      <c r="H178" s="144">
        <v>0.76708393077636017</v>
      </c>
      <c r="I178" s="144">
        <v>0.83746298315621492</v>
      </c>
      <c r="J178" s="144">
        <v>0.78846649899316001</v>
      </c>
      <c r="K178" s="144">
        <v>0.77784641758060191</v>
      </c>
      <c r="L178" s="144">
        <v>0.82987549323786203</v>
      </c>
      <c r="M178" s="144">
        <v>0.8781686738733675</v>
      </c>
      <c r="N178" s="144">
        <v>0.88052963641543336</v>
      </c>
      <c r="O178" s="144">
        <v>0.90419870722650908</v>
      </c>
      <c r="P178" s="144">
        <v>0.90281675510908954</v>
      </c>
      <c r="Q178" s="144">
        <v>0.90176096144594975</v>
      </c>
      <c r="R178" s="144">
        <v>0.90087416816184962</v>
      </c>
      <c r="S178" s="144">
        <v>0.8975528997330191</v>
      </c>
      <c r="T178" s="144">
        <v>0.89349863112459504</v>
      </c>
      <c r="U178" s="144">
        <v>0.89322523884809113</v>
      </c>
      <c r="V178" s="144">
        <v>0.89379023382342504</v>
      </c>
    </row>
    <row r="179" spans="1:22" s="113" customFormat="1" x14ac:dyDescent="0.3">
      <c r="A179" s="116" t="s">
        <v>189</v>
      </c>
      <c r="B179" s="116" t="s">
        <v>207</v>
      </c>
      <c r="C179" s="116" t="s">
        <v>215</v>
      </c>
      <c r="D179" s="144">
        <v>0</v>
      </c>
      <c r="E179" s="144">
        <v>0</v>
      </c>
      <c r="F179" s="144">
        <v>0</v>
      </c>
      <c r="G179" s="144">
        <v>0</v>
      </c>
      <c r="H179" s="144">
        <v>0</v>
      </c>
      <c r="I179" s="144">
        <v>0</v>
      </c>
      <c r="J179" s="144">
        <v>0</v>
      </c>
      <c r="K179" s="144">
        <v>0</v>
      </c>
      <c r="L179" s="144">
        <v>0</v>
      </c>
      <c r="M179" s="144">
        <v>0</v>
      </c>
      <c r="N179" s="144">
        <v>0</v>
      </c>
      <c r="O179" s="144">
        <v>0</v>
      </c>
      <c r="P179" s="144">
        <v>0</v>
      </c>
      <c r="Q179" s="144">
        <v>0</v>
      </c>
      <c r="R179" s="144">
        <v>0</v>
      </c>
      <c r="S179" s="144">
        <v>0</v>
      </c>
      <c r="T179" s="144">
        <v>0</v>
      </c>
      <c r="U179" s="144">
        <v>0</v>
      </c>
      <c r="V179" s="144">
        <v>0</v>
      </c>
    </row>
    <row r="180" spans="1:22" s="113" customFormat="1" x14ac:dyDescent="0.3">
      <c r="A180" s="115" t="s">
        <v>216</v>
      </c>
      <c r="B180" s="115" t="s">
        <v>216</v>
      </c>
      <c r="C180" s="115" t="s">
        <v>217</v>
      </c>
      <c r="D180" s="143">
        <v>0.85911354662753903</v>
      </c>
      <c r="E180" s="143">
        <v>0.81404157400359156</v>
      </c>
      <c r="F180" s="143">
        <v>0.82617716368376171</v>
      </c>
      <c r="G180" s="143">
        <v>0.84507601575140856</v>
      </c>
      <c r="H180" s="143">
        <v>0.95556664635957755</v>
      </c>
      <c r="I180" s="143">
        <v>0.82638604089249967</v>
      </c>
      <c r="J180" s="143">
        <v>0.82114485343133714</v>
      </c>
      <c r="K180" s="143">
        <v>0.82229635459737149</v>
      </c>
      <c r="L180" s="143">
        <v>0.85052761651505737</v>
      </c>
      <c r="M180" s="143">
        <v>0.82663407721989812</v>
      </c>
      <c r="N180" s="143">
        <v>0.85821499221033737</v>
      </c>
      <c r="O180" s="143">
        <v>0.85672918115758001</v>
      </c>
      <c r="P180" s="143">
        <v>0.86139751322732916</v>
      </c>
      <c r="Q180" s="143">
        <v>0.87981045469046515</v>
      </c>
      <c r="R180" s="143">
        <v>0.87576931712350092</v>
      </c>
      <c r="S180" s="143">
        <v>0.86699380643002011</v>
      </c>
      <c r="T180" s="143">
        <v>0.86628580544190481</v>
      </c>
      <c r="U180" s="143">
        <v>0.8765035254090866</v>
      </c>
      <c r="V180" s="143">
        <v>0.89139359659159589</v>
      </c>
    </row>
    <row r="181" spans="1:22" s="113" customFormat="1" x14ac:dyDescent="0.3">
      <c r="A181" s="116" t="s">
        <v>189</v>
      </c>
      <c r="B181" s="116" t="s">
        <v>217</v>
      </c>
      <c r="C181" s="116" t="s">
        <v>218</v>
      </c>
      <c r="D181" s="144">
        <v>0</v>
      </c>
      <c r="E181" s="144">
        <v>0</v>
      </c>
      <c r="F181" s="144">
        <v>0</v>
      </c>
      <c r="G181" s="144">
        <v>0</v>
      </c>
      <c r="H181" s="144">
        <v>0</v>
      </c>
      <c r="I181" s="144">
        <v>0</v>
      </c>
      <c r="J181" s="144">
        <v>0</v>
      </c>
      <c r="K181" s="144">
        <v>0</v>
      </c>
      <c r="L181" s="144">
        <v>0</v>
      </c>
      <c r="M181" s="144">
        <v>0</v>
      </c>
      <c r="N181" s="144">
        <v>0</v>
      </c>
      <c r="O181" s="144">
        <v>0.43890677298410907</v>
      </c>
      <c r="P181" s="144">
        <v>0.71166207529843883</v>
      </c>
      <c r="Q181" s="144">
        <v>0.90880435627735179</v>
      </c>
      <c r="R181" s="144">
        <v>0.92936699953801727</v>
      </c>
      <c r="S181" s="144">
        <v>0.9396498108228063</v>
      </c>
      <c r="T181" s="144">
        <v>0.94399581633244822</v>
      </c>
      <c r="U181" s="144">
        <v>0.85372033423878346</v>
      </c>
      <c r="V181" s="144">
        <v>0.89545756564374313</v>
      </c>
    </row>
    <row r="182" spans="1:22" s="113" customFormat="1" x14ac:dyDescent="0.3">
      <c r="A182" s="116" t="s">
        <v>189</v>
      </c>
      <c r="B182" s="116" t="s">
        <v>217</v>
      </c>
      <c r="C182" s="116" t="s">
        <v>219</v>
      </c>
      <c r="D182" s="144">
        <v>0</v>
      </c>
      <c r="E182" s="144">
        <v>0</v>
      </c>
      <c r="F182" s="144">
        <v>0</v>
      </c>
      <c r="G182" s="144">
        <v>0</v>
      </c>
      <c r="H182" s="144">
        <v>0</v>
      </c>
      <c r="I182" s="144">
        <v>0</v>
      </c>
      <c r="J182" s="144">
        <v>0</v>
      </c>
      <c r="K182" s="144">
        <v>0</v>
      </c>
      <c r="L182" s="144">
        <v>0</v>
      </c>
      <c r="M182" s="144">
        <v>0</v>
      </c>
      <c r="N182" s="144">
        <v>0</v>
      </c>
      <c r="O182" s="144">
        <v>0</v>
      </c>
      <c r="P182" s="144">
        <v>0</v>
      </c>
      <c r="Q182" s="144">
        <v>0</v>
      </c>
      <c r="R182" s="144">
        <v>0</v>
      </c>
      <c r="S182" s="144">
        <v>0</v>
      </c>
      <c r="T182" s="144">
        <v>0</v>
      </c>
      <c r="U182" s="144">
        <v>0</v>
      </c>
      <c r="V182" s="144">
        <v>0</v>
      </c>
    </row>
    <row r="183" spans="1:22" s="113" customFormat="1" x14ac:dyDescent="0.3">
      <c r="A183" s="116" t="s">
        <v>189</v>
      </c>
      <c r="B183" s="116" t="s">
        <v>217</v>
      </c>
      <c r="C183" s="116" t="s">
        <v>220</v>
      </c>
      <c r="D183" s="144">
        <v>0</v>
      </c>
      <c r="E183" s="144">
        <v>0</v>
      </c>
      <c r="F183" s="144">
        <v>0</v>
      </c>
      <c r="G183" s="144">
        <v>0</v>
      </c>
      <c r="H183" s="144">
        <v>0</v>
      </c>
      <c r="I183" s="144">
        <v>0</v>
      </c>
      <c r="J183" s="144">
        <v>0</v>
      </c>
      <c r="K183" s="144">
        <v>0</v>
      </c>
      <c r="L183" s="144">
        <v>0</v>
      </c>
      <c r="M183" s="144">
        <v>0</v>
      </c>
      <c r="N183" s="144">
        <v>0</v>
      </c>
      <c r="O183" s="144">
        <v>0</v>
      </c>
      <c r="P183" s="144">
        <v>0</v>
      </c>
      <c r="Q183" s="144">
        <v>0</v>
      </c>
      <c r="R183" s="144">
        <v>0</v>
      </c>
      <c r="S183" s="144">
        <v>0</v>
      </c>
      <c r="T183" s="144">
        <v>0</v>
      </c>
      <c r="U183" s="144">
        <v>0</v>
      </c>
      <c r="V183" s="144">
        <v>0</v>
      </c>
    </row>
    <row r="184" spans="1:22" s="113" customFormat="1" x14ac:dyDescent="0.3">
      <c r="A184" s="116" t="s">
        <v>189</v>
      </c>
      <c r="B184" s="116" t="s">
        <v>217</v>
      </c>
      <c r="C184" s="116" t="s">
        <v>221</v>
      </c>
      <c r="D184" s="144">
        <v>0.88100730838846164</v>
      </c>
      <c r="E184" s="144">
        <v>0.85824933017837091</v>
      </c>
      <c r="F184" s="144">
        <v>0.83691610018677509</v>
      </c>
      <c r="G184" s="144">
        <v>0.85310123994887632</v>
      </c>
      <c r="H184" s="144">
        <v>1.0307479089236893</v>
      </c>
      <c r="I184" s="144">
        <v>0.87889284171445237</v>
      </c>
      <c r="J184" s="144">
        <v>0.85605915571317825</v>
      </c>
      <c r="K184" s="144">
        <v>0.88259830895181879</v>
      </c>
      <c r="L184" s="144">
        <v>0.91005343424483987</v>
      </c>
      <c r="M184" s="144">
        <v>0.87488614820462773</v>
      </c>
      <c r="N184" s="144">
        <v>0.88098516913098046</v>
      </c>
      <c r="O184" s="144">
        <v>0.88304209355247421</v>
      </c>
      <c r="P184" s="144">
        <v>0.86504770436875955</v>
      </c>
      <c r="Q184" s="144">
        <v>0.87355175014921005</v>
      </c>
      <c r="R184" s="144">
        <v>0.87579226218622308</v>
      </c>
      <c r="S184" s="144">
        <v>0.87593911431169758</v>
      </c>
      <c r="T184" s="144">
        <v>0.87896002692908581</v>
      </c>
      <c r="U184" s="144">
        <v>0.90694042487621285</v>
      </c>
      <c r="V184" s="144">
        <v>0.92491677170425757</v>
      </c>
    </row>
    <row r="185" spans="1:22" s="113" customFormat="1" x14ac:dyDescent="0.3">
      <c r="A185" s="116" t="s">
        <v>189</v>
      </c>
      <c r="B185" s="116" t="s">
        <v>217</v>
      </c>
      <c r="C185" s="116" t="s">
        <v>222</v>
      </c>
      <c r="D185" s="144">
        <v>0</v>
      </c>
      <c r="E185" s="144">
        <v>0</v>
      </c>
      <c r="F185" s="144">
        <v>0</v>
      </c>
      <c r="G185" s="144">
        <v>0</v>
      </c>
      <c r="H185" s="144">
        <v>0</v>
      </c>
      <c r="I185" s="144">
        <v>0</v>
      </c>
      <c r="J185" s="144">
        <v>0</v>
      </c>
      <c r="K185" s="144">
        <v>0</v>
      </c>
      <c r="L185" s="144">
        <v>0</v>
      </c>
      <c r="M185" s="144">
        <v>0</v>
      </c>
      <c r="N185" s="144">
        <v>0</v>
      </c>
      <c r="O185" s="144">
        <v>0</v>
      </c>
      <c r="P185" s="144">
        <v>0</v>
      </c>
      <c r="Q185" s="144">
        <v>0</v>
      </c>
      <c r="R185" s="144">
        <v>0</v>
      </c>
      <c r="S185" s="144">
        <v>0</v>
      </c>
      <c r="T185" s="144">
        <v>0</v>
      </c>
      <c r="U185" s="144">
        <v>0</v>
      </c>
      <c r="V185" s="144">
        <v>0</v>
      </c>
    </row>
    <row r="186" spans="1:22" s="113" customFormat="1" x14ac:dyDescent="0.3">
      <c r="A186" s="116" t="s">
        <v>189</v>
      </c>
      <c r="B186" s="116" t="s">
        <v>217</v>
      </c>
      <c r="C186" s="116" t="s">
        <v>223</v>
      </c>
      <c r="D186" s="144">
        <v>0.92607600361529518</v>
      </c>
      <c r="E186" s="144">
        <v>0.8568469460919923</v>
      </c>
      <c r="F186" s="144">
        <v>0.90766986530552829</v>
      </c>
      <c r="G186" s="144">
        <v>0.89988617497552725</v>
      </c>
      <c r="H186" s="144">
        <v>0.90702885551364587</v>
      </c>
      <c r="I186" s="144">
        <v>0.85061999382799136</v>
      </c>
      <c r="J186" s="144">
        <v>0.79704554086815882</v>
      </c>
      <c r="K186" s="144">
        <v>0.72788951129198243</v>
      </c>
      <c r="L186" s="144">
        <v>0.70683246273287981</v>
      </c>
      <c r="M186" s="144">
        <v>0.77094919577180931</v>
      </c>
      <c r="N186" s="144">
        <v>0.82083626257595488</v>
      </c>
      <c r="O186" s="144">
        <v>0.84011468373966514</v>
      </c>
      <c r="P186" s="144">
        <v>0.87902525856550218</v>
      </c>
      <c r="Q186" s="144">
        <v>0.90525069864404184</v>
      </c>
      <c r="R186" s="144">
        <v>0.89389520490709251</v>
      </c>
      <c r="S186" s="144">
        <v>0.87494586279960296</v>
      </c>
      <c r="T186" s="144">
        <v>0.85733383362075399</v>
      </c>
      <c r="U186" s="144">
        <v>0.84338433500612597</v>
      </c>
      <c r="V186" s="144">
        <v>0.85532008546347393</v>
      </c>
    </row>
    <row r="187" spans="1:22" s="113" customFormat="1" x14ac:dyDescent="0.3">
      <c r="A187" s="116" t="s">
        <v>189</v>
      </c>
      <c r="B187" s="116" t="s">
        <v>217</v>
      </c>
      <c r="C187" s="116" t="s">
        <v>224</v>
      </c>
      <c r="D187" s="144">
        <v>0.15665988167317077</v>
      </c>
      <c r="E187" s="144">
        <v>0.25929911449352405</v>
      </c>
      <c r="F187" s="144">
        <v>0.21068053052598829</v>
      </c>
      <c r="G187" s="144">
        <v>0.21338156296862917</v>
      </c>
      <c r="H187" s="144">
        <v>0.18929056157706728</v>
      </c>
      <c r="I187" s="144">
        <v>0.10967876571667071</v>
      </c>
      <c r="J187" s="144">
        <v>0.1422859663351404</v>
      </c>
      <c r="K187" s="144">
        <v>0.17865582057292564</v>
      </c>
      <c r="L187" s="144">
        <v>0.23180160925320595</v>
      </c>
      <c r="M187" s="144">
        <v>0.18072667840080464</v>
      </c>
      <c r="N187" s="144">
        <v>7.0547069004439772E-2</v>
      </c>
      <c r="O187" s="144">
        <v>7.0938997165575557E-2</v>
      </c>
      <c r="P187" s="144">
        <v>6.3100433942860024E-2</v>
      </c>
      <c r="Q187" s="144">
        <v>7.2814260615733761E-2</v>
      </c>
      <c r="R187" s="144">
        <v>7.939333462309793E-2</v>
      </c>
      <c r="S187" s="144">
        <v>8.4656593828989254E-2</v>
      </c>
      <c r="T187" s="144">
        <v>9.2551482637826255E-2</v>
      </c>
      <c r="U187" s="144">
        <v>0.10176218624813607</v>
      </c>
      <c r="V187" s="144">
        <v>0.10176218624813607</v>
      </c>
    </row>
    <row r="188" spans="1:22" s="113" customFormat="1" x14ac:dyDescent="0.3">
      <c r="A188" s="116" t="s">
        <v>189</v>
      </c>
      <c r="B188" s="116" t="s">
        <v>217</v>
      </c>
      <c r="C188" s="116" t="s">
        <v>225</v>
      </c>
      <c r="D188" s="144">
        <v>0</v>
      </c>
      <c r="E188" s="144">
        <v>0</v>
      </c>
      <c r="F188" s="144">
        <v>0</v>
      </c>
      <c r="G188" s="144">
        <v>0</v>
      </c>
      <c r="H188" s="144">
        <v>0</v>
      </c>
      <c r="I188" s="144">
        <v>0</v>
      </c>
      <c r="J188" s="144">
        <v>0</v>
      </c>
      <c r="K188" s="144">
        <v>0</v>
      </c>
      <c r="L188" s="144">
        <v>0</v>
      </c>
      <c r="M188" s="144">
        <v>0</v>
      </c>
      <c r="N188" s="144">
        <v>0</v>
      </c>
      <c r="O188" s="144">
        <v>0</v>
      </c>
      <c r="P188" s="144">
        <v>0</v>
      </c>
      <c r="Q188" s="144">
        <v>0</v>
      </c>
      <c r="R188" s="144">
        <v>0</v>
      </c>
      <c r="S188" s="144">
        <v>0</v>
      </c>
      <c r="T188" s="144">
        <v>0</v>
      </c>
      <c r="U188" s="144">
        <v>0</v>
      </c>
      <c r="V188" s="144">
        <v>0</v>
      </c>
    </row>
    <row r="189" spans="1:22" s="113" customFormat="1" x14ac:dyDescent="0.3">
      <c r="A189" s="116" t="s">
        <v>189</v>
      </c>
      <c r="B189" s="116" t="s">
        <v>217</v>
      </c>
      <c r="C189" s="116" t="s">
        <v>226</v>
      </c>
      <c r="D189" s="144">
        <v>0</v>
      </c>
      <c r="E189" s="144">
        <v>0</v>
      </c>
      <c r="F189" s="144">
        <v>0</v>
      </c>
      <c r="G189" s="144">
        <v>0</v>
      </c>
      <c r="H189" s="144">
        <v>0</v>
      </c>
      <c r="I189" s="144">
        <v>0</v>
      </c>
      <c r="J189" s="144">
        <v>0</v>
      </c>
      <c r="K189" s="144">
        <v>0</v>
      </c>
      <c r="L189" s="144">
        <v>0</v>
      </c>
      <c r="M189" s="144">
        <v>0</v>
      </c>
      <c r="N189" s="144">
        <v>0</v>
      </c>
      <c r="O189" s="144">
        <v>0</v>
      </c>
      <c r="P189" s="144">
        <v>0</v>
      </c>
      <c r="Q189" s="144">
        <v>0</v>
      </c>
      <c r="R189" s="144">
        <v>0</v>
      </c>
      <c r="S189" s="144">
        <v>0</v>
      </c>
      <c r="T189" s="144">
        <v>0</v>
      </c>
      <c r="U189" s="144">
        <v>0</v>
      </c>
      <c r="V189" s="144">
        <v>0</v>
      </c>
    </row>
    <row r="190" spans="1:22" s="113" customFormat="1" x14ac:dyDescent="0.3">
      <c r="A190" s="116" t="s">
        <v>189</v>
      </c>
      <c r="B190" s="116" t="s">
        <v>217</v>
      </c>
      <c r="C190" s="116" t="s">
        <v>227</v>
      </c>
      <c r="D190" s="144">
        <v>0</v>
      </c>
      <c r="E190" s="144">
        <v>0</v>
      </c>
      <c r="F190" s="144">
        <v>0</v>
      </c>
      <c r="G190" s="144">
        <v>0</v>
      </c>
      <c r="H190" s="144">
        <v>0</v>
      </c>
      <c r="I190" s="144">
        <v>0</v>
      </c>
      <c r="J190" s="144">
        <v>0</v>
      </c>
      <c r="K190" s="144">
        <v>0</v>
      </c>
      <c r="L190" s="144">
        <v>0</v>
      </c>
      <c r="M190" s="144">
        <v>0</v>
      </c>
      <c r="N190" s="144">
        <v>0</v>
      </c>
      <c r="O190" s="144">
        <v>0</v>
      </c>
      <c r="P190" s="144">
        <v>0</v>
      </c>
      <c r="Q190" s="144">
        <v>0</v>
      </c>
      <c r="R190" s="144">
        <v>0</v>
      </c>
      <c r="S190" s="144">
        <v>0</v>
      </c>
      <c r="T190" s="144">
        <v>0</v>
      </c>
      <c r="U190" s="144">
        <v>0</v>
      </c>
      <c r="V190" s="144">
        <v>0</v>
      </c>
    </row>
    <row r="191" spans="1:22" s="113" customFormat="1" x14ac:dyDescent="0.3">
      <c r="A191" s="116" t="s">
        <v>189</v>
      </c>
      <c r="B191" s="116" t="s">
        <v>217</v>
      </c>
      <c r="C191" s="116" t="s">
        <v>228</v>
      </c>
      <c r="D191" s="144">
        <v>1.0109287881771731</v>
      </c>
      <c r="E191" s="144">
        <v>0.74731265612177522</v>
      </c>
      <c r="F191" s="144">
        <v>0.9003604144090096</v>
      </c>
      <c r="G191" s="144">
        <v>0.96377749612426167</v>
      </c>
      <c r="H191" s="144">
        <v>0.9261053299704356</v>
      </c>
      <c r="I191" s="144">
        <v>0.77327014443743236</v>
      </c>
      <c r="J191" s="144">
        <v>0.87236128622281284</v>
      </c>
      <c r="K191" s="144">
        <v>0.80821171740361375</v>
      </c>
      <c r="L191" s="144">
        <v>0.85002397265570639</v>
      </c>
      <c r="M191" s="144">
        <v>0.77509009078676705</v>
      </c>
      <c r="N191" s="144">
        <v>0.94345881412704224</v>
      </c>
      <c r="O191" s="144">
        <v>1.0722876137666302</v>
      </c>
      <c r="P191" s="144">
        <v>1.0453647089317701</v>
      </c>
      <c r="Q191" s="144">
        <v>1.0246417247939099</v>
      </c>
      <c r="R191" s="144">
        <v>0.98400760938490806</v>
      </c>
      <c r="S191" s="144">
        <v>0.930494610019024</v>
      </c>
      <c r="T191" s="144">
        <v>0.92844641724793908</v>
      </c>
      <c r="U191" s="144">
        <v>0.92830057070386796</v>
      </c>
      <c r="V191" s="144">
        <v>0.92195941661382386</v>
      </c>
    </row>
    <row r="192" spans="1:22" s="113" customFormat="1" x14ac:dyDescent="0.3">
      <c r="A192" s="115" t="s">
        <v>229</v>
      </c>
      <c r="B192" s="115" t="s">
        <v>229</v>
      </c>
      <c r="C192" s="115" t="s">
        <v>230</v>
      </c>
      <c r="D192" s="143">
        <v>0.81362780063514017</v>
      </c>
      <c r="E192" s="143">
        <v>0.88345487191816552</v>
      </c>
      <c r="F192" s="143">
        <v>0.83772107834732779</v>
      </c>
      <c r="G192" s="143">
        <v>0.82343566311980942</v>
      </c>
      <c r="H192" s="143">
        <v>0.90770263547002694</v>
      </c>
      <c r="I192" s="143">
        <v>0.82109696168268165</v>
      </c>
      <c r="J192" s="143">
        <v>0.78334459365544085</v>
      </c>
      <c r="K192" s="143">
        <v>0.76706364067907684</v>
      </c>
      <c r="L192" s="143">
        <v>0.83984834227497851</v>
      </c>
      <c r="M192" s="143">
        <v>0.88199275760438345</v>
      </c>
      <c r="N192" s="143">
        <v>0.89624094712648072</v>
      </c>
      <c r="O192" s="143">
        <v>0.89856979417976335</v>
      </c>
      <c r="P192" s="143">
        <v>0.95053941501567263</v>
      </c>
      <c r="Q192" s="143">
        <v>0.97276000559257014</v>
      </c>
      <c r="R192" s="143">
        <v>0.92901865363098546</v>
      </c>
      <c r="S192" s="143">
        <v>0.86533146447206821</v>
      </c>
      <c r="T192" s="143">
        <v>0.84933003692664377</v>
      </c>
      <c r="U192" s="143">
        <v>0.85048340520789789</v>
      </c>
      <c r="V192" s="143">
        <v>0.84577207945675681</v>
      </c>
    </row>
    <row r="193" spans="1:22" s="113" customFormat="1" x14ac:dyDescent="0.3">
      <c r="A193" s="116" t="s">
        <v>189</v>
      </c>
      <c r="B193" s="116" t="s">
        <v>230</v>
      </c>
      <c r="C193" s="116" t="s">
        <v>231</v>
      </c>
      <c r="D193" s="144">
        <v>0.82726007458529616</v>
      </c>
      <c r="E193" s="144">
        <v>0.89873621558649686</v>
      </c>
      <c r="F193" s="144">
        <v>0.84992072881955238</v>
      </c>
      <c r="G193" s="144">
        <v>0.83396624110335205</v>
      </c>
      <c r="H193" s="144">
        <v>0.92026500306680892</v>
      </c>
      <c r="I193" s="144">
        <v>0.83193390073824325</v>
      </c>
      <c r="J193" s="144">
        <v>0.79333062035690005</v>
      </c>
      <c r="K193" s="144">
        <v>0.77760335919982271</v>
      </c>
      <c r="L193" s="144">
        <v>0.85388079647995607</v>
      </c>
      <c r="M193" s="144">
        <v>0.89871106115644461</v>
      </c>
      <c r="N193" s="144">
        <v>0.91278795650242672</v>
      </c>
      <c r="O193" s="144">
        <v>0.91509010994973738</v>
      </c>
      <c r="P193" s="144">
        <v>0.96920583975948083</v>
      </c>
      <c r="Q193" s="144">
        <v>0.99323506323971311</v>
      </c>
      <c r="R193" s="144">
        <v>0.94740490337746552</v>
      </c>
      <c r="S193" s="144">
        <v>0.88156401400439455</v>
      </c>
      <c r="T193" s="144">
        <v>0.8650555143546943</v>
      </c>
      <c r="U193" s="144">
        <v>0.86488050789478932</v>
      </c>
      <c r="V193" s="144">
        <v>0.85977846110643452</v>
      </c>
    </row>
    <row r="194" spans="1:22" s="113" customFormat="1" x14ac:dyDescent="0.3">
      <c r="A194" s="116" t="s">
        <v>189</v>
      </c>
      <c r="B194" s="116" t="s">
        <v>230</v>
      </c>
      <c r="C194" s="116" t="s">
        <v>232</v>
      </c>
      <c r="D194" s="144">
        <v>0.6965701279334432</v>
      </c>
      <c r="E194" s="144">
        <v>0.70910912473815013</v>
      </c>
      <c r="F194" s="144">
        <v>0.71566525080072041</v>
      </c>
      <c r="G194" s="144">
        <v>0.7739041862478403</v>
      </c>
      <c r="H194" s="144">
        <v>0.79935557107568955</v>
      </c>
      <c r="I194" s="144">
        <v>0.74476040964912826</v>
      </c>
      <c r="J194" s="144">
        <v>0.74476040964912826</v>
      </c>
      <c r="K194" s="144">
        <v>0.69326587637595261</v>
      </c>
      <c r="L194" s="144">
        <v>0.71661233762210619</v>
      </c>
      <c r="M194" s="144">
        <v>0.66809855228103521</v>
      </c>
      <c r="N194" s="144">
        <v>0.71591768285773749</v>
      </c>
      <c r="O194" s="144">
        <v>0.69531573514960099</v>
      </c>
      <c r="P194" s="144">
        <v>0.61980959679928149</v>
      </c>
      <c r="Q194" s="144">
        <v>0.4881308475003614</v>
      </c>
      <c r="R194" s="144">
        <v>0.48</v>
      </c>
      <c r="S194" s="144">
        <v>0.45</v>
      </c>
      <c r="T194" s="144">
        <v>0.42</v>
      </c>
      <c r="U194" s="144">
        <v>0.4</v>
      </c>
      <c r="V194" s="144">
        <v>0.37</v>
      </c>
    </row>
    <row r="195" spans="1:22" s="113" customFormat="1" x14ac:dyDescent="0.3">
      <c r="A195" s="116" t="s">
        <v>189</v>
      </c>
      <c r="B195" s="116" t="s">
        <v>230</v>
      </c>
      <c r="C195" s="116" t="s">
        <v>233</v>
      </c>
      <c r="D195" s="144">
        <v>0</v>
      </c>
      <c r="E195" s="144">
        <v>0</v>
      </c>
      <c r="F195" s="144">
        <v>0</v>
      </c>
      <c r="G195" s="144">
        <v>0</v>
      </c>
      <c r="H195" s="144">
        <v>0</v>
      </c>
      <c r="I195" s="144">
        <v>0</v>
      </c>
      <c r="J195" s="144">
        <v>0</v>
      </c>
      <c r="K195" s="144">
        <v>0</v>
      </c>
      <c r="L195" s="144">
        <v>0</v>
      </c>
      <c r="M195" s="144">
        <v>0</v>
      </c>
      <c r="N195" s="144">
        <v>0</v>
      </c>
      <c r="O195" s="144">
        <v>0</v>
      </c>
      <c r="P195" s="144">
        <v>0</v>
      </c>
      <c r="Q195" s="144">
        <v>0</v>
      </c>
      <c r="R195" s="144">
        <v>0</v>
      </c>
      <c r="S195" s="144">
        <v>0</v>
      </c>
      <c r="T195" s="144">
        <v>0</v>
      </c>
      <c r="U195" s="144">
        <v>0</v>
      </c>
      <c r="V195" s="144">
        <v>0</v>
      </c>
    </row>
    <row r="196" spans="1:22" s="113" customFormat="1" x14ac:dyDescent="0.3">
      <c r="A196" s="116" t="s">
        <v>189</v>
      </c>
      <c r="B196" s="116" t="s">
        <v>230</v>
      </c>
      <c r="C196" s="116" t="s">
        <v>234</v>
      </c>
      <c r="D196" s="144">
        <v>8.9198859172076581E-2</v>
      </c>
      <c r="E196" s="144">
        <v>8.9198859172076581E-2</v>
      </c>
      <c r="F196" s="144">
        <v>8.9198859172076581E-2</v>
      </c>
      <c r="G196" s="144">
        <v>8.9198859172076581E-2</v>
      </c>
      <c r="H196" s="144">
        <v>8.9198859172076581E-2</v>
      </c>
      <c r="I196" s="144">
        <v>8.9198859172076581E-2</v>
      </c>
      <c r="J196" s="144">
        <v>8.9198859172076581E-2</v>
      </c>
      <c r="K196" s="144">
        <v>8.9198859172076581E-2</v>
      </c>
      <c r="L196" s="144">
        <v>0</v>
      </c>
      <c r="M196" s="144">
        <v>0</v>
      </c>
      <c r="N196" s="144">
        <v>0</v>
      </c>
      <c r="O196" s="144">
        <v>0</v>
      </c>
      <c r="P196" s="144">
        <v>0</v>
      </c>
      <c r="Q196" s="144">
        <v>0</v>
      </c>
      <c r="R196" s="144">
        <v>0</v>
      </c>
      <c r="S196" s="144">
        <v>0</v>
      </c>
      <c r="T196" s="144">
        <v>0</v>
      </c>
      <c r="U196" s="144">
        <v>0</v>
      </c>
      <c r="V196" s="144">
        <v>0</v>
      </c>
    </row>
    <row r="197" spans="1:22" s="113" customFormat="1" x14ac:dyDescent="0.3">
      <c r="A197" s="116" t="s">
        <v>189</v>
      </c>
      <c r="B197" s="116" t="s">
        <v>230</v>
      </c>
      <c r="C197" s="116" t="s">
        <v>235</v>
      </c>
      <c r="D197" s="144">
        <v>1.3456477481503533</v>
      </c>
      <c r="E197" s="144">
        <v>0</v>
      </c>
      <c r="F197" s="144">
        <v>0</v>
      </c>
      <c r="G197" s="144">
        <v>0</v>
      </c>
      <c r="H197" s="144">
        <v>0</v>
      </c>
      <c r="I197" s="144">
        <v>0</v>
      </c>
      <c r="J197" s="144">
        <v>0</v>
      </c>
      <c r="K197" s="144">
        <v>0</v>
      </c>
      <c r="L197" s="144">
        <v>0</v>
      </c>
      <c r="M197" s="144">
        <v>0</v>
      </c>
      <c r="N197" s="144">
        <v>0</v>
      </c>
      <c r="O197" s="144">
        <v>0</v>
      </c>
      <c r="P197" s="144">
        <v>0</v>
      </c>
      <c r="Q197" s="144">
        <v>0</v>
      </c>
      <c r="R197" s="144">
        <v>0</v>
      </c>
      <c r="S197" s="144">
        <v>0</v>
      </c>
      <c r="T197" s="144">
        <v>0</v>
      </c>
      <c r="U197" s="144">
        <v>0</v>
      </c>
      <c r="V197" s="144">
        <v>0</v>
      </c>
    </row>
    <row r="198" spans="1:22" s="113" customFormat="1" x14ac:dyDescent="0.3">
      <c r="A198" s="116" t="s">
        <v>189</v>
      </c>
      <c r="B198" s="116" t="s">
        <v>230</v>
      </c>
      <c r="C198" s="116" t="s">
        <v>236</v>
      </c>
      <c r="D198" s="144">
        <v>0</v>
      </c>
      <c r="E198" s="144">
        <v>0</v>
      </c>
      <c r="F198" s="144">
        <v>0</v>
      </c>
      <c r="G198" s="144">
        <v>0</v>
      </c>
      <c r="H198" s="144">
        <v>0</v>
      </c>
      <c r="I198" s="144">
        <v>0</v>
      </c>
      <c r="J198" s="144">
        <v>0</v>
      </c>
      <c r="K198" s="144">
        <v>0</v>
      </c>
      <c r="L198" s="144">
        <v>0</v>
      </c>
      <c r="M198" s="144">
        <v>0</v>
      </c>
      <c r="N198" s="144">
        <v>0</v>
      </c>
      <c r="O198" s="144">
        <v>0</v>
      </c>
      <c r="P198" s="144">
        <v>0</v>
      </c>
      <c r="Q198" s="144">
        <v>0</v>
      </c>
      <c r="R198" s="144">
        <v>0</v>
      </c>
      <c r="S198" s="144">
        <v>0</v>
      </c>
      <c r="T198" s="144">
        <v>0</v>
      </c>
      <c r="U198" s="144">
        <v>0</v>
      </c>
      <c r="V198" s="144">
        <v>0</v>
      </c>
    </row>
    <row r="199" spans="1:22" s="113" customFormat="1" x14ac:dyDescent="0.3">
      <c r="A199" s="114" t="s">
        <v>237</v>
      </c>
      <c r="B199" s="114" t="s">
        <v>237</v>
      </c>
      <c r="C199" s="114" t="s">
        <v>238</v>
      </c>
      <c r="D199" s="142">
        <v>0.71419433139666355</v>
      </c>
      <c r="E199" s="142">
        <v>0.80450805909632561</v>
      </c>
      <c r="F199" s="142">
        <v>0.80660177031964453</v>
      </c>
      <c r="G199" s="142">
        <v>0.77480214145475379</v>
      </c>
      <c r="H199" s="142">
        <v>0.74708207024029327</v>
      </c>
      <c r="I199" s="142">
        <v>0.73834763270668025</v>
      </c>
      <c r="J199" s="142">
        <v>0.9207412592083587</v>
      </c>
      <c r="K199" s="142">
        <v>0.77286250333379425</v>
      </c>
      <c r="L199" s="142">
        <v>0.84324578808974049</v>
      </c>
      <c r="M199" s="142">
        <v>0.88174490477872081</v>
      </c>
      <c r="N199" s="142">
        <v>0.91834566543440033</v>
      </c>
      <c r="O199" s="142">
        <v>0.86116388361252361</v>
      </c>
      <c r="P199" s="142">
        <v>0.84559072127990997</v>
      </c>
      <c r="Q199" s="142">
        <v>0.95764289642864142</v>
      </c>
      <c r="R199" s="142">
        <v>0.96401310963365894</v>
      </c>
      <c r="S199" s="142">
        <v>0.97299351720865457</v>
      </c>
      <c r="T199" s="142">
        <v>0.89780746723922888</v>
      </c>
      <c r="U199" s="142">
        <v>0.87325660377142134</v>
      </c>
      <c r="V199" s="142">
        <v>0.96170857255751085</v>
      </c>
    </row>
    <row r="200" spans="1:22" s="113" customFormat="1" x14ac:dyDescent="0.3">
      <c r="A200" s="116" t="s">
        <v>238</v>
      </c>
      <c r="B200" s="116" t="s">
        <v>238</v>
      </c>
      <c r="C200" s="116" t="s">
        <v>239</v>
      </c>
      <c r="D200" s="144">
        <v>0.72068349853867064</v>
      </c>
      <c r="E200" s="144">
        <v>0.80727651328329941</v>
      </c>
      <c r="F200" s="144">
        <v>0.80277434879149667</v>
      </c>
      <c r="G200" s="144">
        <v>0.75648302204176754</v>
      </c>
      <c r="H200" s="144">
        <v>0.73546183984623847</v>
      </c>
      <c r="I200" s="144">
        <v>0.73132469228648012</v>
      </c>
      <c r="J200" s="144">
        <v>0.92185710963319101</v>
      </c>
      <c r="K200" s="144">
        <v>0.75854265063773385</v>
      </c>
      <c r="L200" s="144">
        <v>0.84516454447725942</v>
      </c>
      <c r="M200" s="144">
        <v>0.88274524749021321</v>
      </c>
      <c r="N200" s="144">
        <v>0.92638560898914268</v>
      </c>
      <c r="O200" s="144">
        <v>0.85180513811457914</v>
      </c>
      <c r="P200" s="144">
        <v>0.84366849759693086</v>
      </c>
      <c r="Q200" s="144">
        <v>0.95791091438753417</v>
      </c>
      <c r="R200" s="144">
        <v>0.96482011971989379</v>
      </c>
      <c r="S200" s="144">
        <v>0.97456037140488483</v>
      </c>
      <c r="T200" s="144">
        <v>0.89425174149600295</v>
      </c>
      <c r="U200" s="144">
        <v>0.8689903579195174</v>
      </c>
      <c r="V200" s="144">
        <v>0.96208852335885231</v>
      </c>
    </row>
    <row r="201" spans="1:22" s="113" customFormat="1" x14ac:dyDescent="0.3">
      <c r="A201" s="116" t="s">
        <v>238</v>
      </c>
      <c r="B201" s="116" t="s">
        <v>238</v>
      </c>
      <c r="C201" s="116" t="s">
        <v>240</v>
      </c>
      <c r="D201" s="144">
        <v>0</v>
      </c>
      <c r="E201" s="144">
        <v>0</v>
      </c>
      <c r="F201" s="144">
        <v>0</v>
      </c>
      <c r="G201" s="144">
        <v>0</v>
      </c>
      <c r="H201" s="144">
        <v>0</v>
      </c>
      <c r="I201" s="144">
        <v>0</v>
      </c>
      <c r="J201" s="144">
        <v>0</v>
      </c>
      <c r="K201" s="144">
        <v>0</v>
      </c>
      <c r="L201" s="144">
        <v>0</v>
      </c>
      <c r="M201" s="144">
        <v>0</v>
      </c>
      <c r="N201" s="144">
        <v>0</v>
      </c>
      <c r="O201" s="144">
        <v>0</v>
      </c>
      <c r="P201" s="144">
        <v>0</v>
      </c>
      <c r="Q201" s="144">
        <v>0</v>
      </c>
      <c r="R201" s="144">
        <v>0</v>
      </c>
      <c r="S201" s="144">
        <v>0</v>
      </c>
      <c r="T201" s="144">
        <v>0</v>
      </c>
      <c r="U201" s="144">
        <v>0</v>
      </c>
      <c r="V201" s="144">
        <v>0</v>
      </c>
    </row>
    <row r="202" spans="1:22" s="113" customFormat="1" x14ac:dyDescent="0.3">
      <c r="A202" s="116" t="s">
        <v>238</v>
      </c>
      <c r="B202" s="116" t="s">
        <v>238</v>
      </c>
      <c r="C202" s="116" t="s">
        <v>241</v>
      </c>
      <c r="D202" s="144">
        <v>0</v>
      </c>
      <c r="E202" s="144">
        <v>0</v>
      </c>
      <c r="F202" s="144">
        <v>0</v>
      </c>
      <c r="G202" s="144">
        <v>0</v>
      </c>
      <c r="H202" s="144">
        <v>0</v>
      </c>
      <c r="I202" s="144">
        <v>0</v>
      </c>
      <c r="J202" s="144">
        <v>0</v>
      </c>
      <c r="K202" s="144">
        <v>0</v>
      </c>
      <c r="L202" s="144">
        <v>0</v>
      </c>
      <c r="M202" s="144">
        <v>0</v>
      </c>
      <c r="N202" s="144">
        <v>0</v>
      </c>
      <c r="O202" s="144">
        <v>0</v>
      </c>
      <c r="P202" s="144">
        <v>0</v>
      </c>
      <c r="Q202" s="144">
        <v>0</v>
      </c>
      <c r="R202" s="144">
        <v>0</v>
      </c>
      <c r="S202" s="144">
        <v>0</v>
      </c>
      <c r="T202" s="144">
        <v>0</v>
      </c>
      <c r="U202" s="144">
        <v>0</v>
      </c>
      <c r="V202" s="144">
        <v>0</v>
      </c>
    </row>
    <row r="203" spans="1:22" s="113" customFormat="1" x14ac:dyDescent="0.3">
      <c r="A203" s="116" t="s">
        <v>238</v>
      </c>
      <c r="B203" s="116" t="s">
        <v>238</v>
      </c>
      <c r="C203" s="116" t="s">
        <v>242</v>
      </c>
      <c r="D203" s="144">
        <v>0</v>
      </c>
      <c r="E203" s="144">
        <v>0</v>
      </c>
      <c r="F203" s="144">
        <v>0</v>
      </c>
      <c r="G203" s="144">
        <v>0</v>
      </c>
      <c r="H203" s="144">
        <v>0</v>
      </c>
      <c r="I203" s="144">
        <v>0</v>
      </c>
      <c r="J203" s="144">
        <v>0</v>
      </c>
      <c r="K203" s="144">
        <v>0</v>
      </c>
      <c r="L203" s="144">
        <v>0</v>
      </c>
      <c r="M203" s="144">
        <v>0</v>
      </c>
      <c r="N203" s="144">
        <v>0</v>
      </c>
      <c r="O203" s="144">
        <v>0</v>
      </c>
      <c r="P203" s="144">
        <v>0</v>
      </c>
      <c r="Q203" s="144">
        <v>0</v>
      </c>
      <c r="R203" s="144">
        <v>0</v>
      </c>
      <c r="S203" s="144">
        <v>0</v>
      </c>
      <c r="T203" s="144">
        <v>0</v>
      </c>
      <c r="U203" s="144">
        <v>0</v>
      </c>
      <c r="V203" s="144">
        <v>0</v>
      </c>
    </row>
    <row r="204" spans="1:22" s="113" customFormat="1" x14ac:dyDescent="0.3">
      <c r="A204" s="116" t="s">
        <v>238</v>
      </c>
      <c r="B204" s="116" t="s">
        <v>238</v>
      </c>
      <c r="C204" s="116" t="s">
        <v>243</v>
      </c>
      <c r="D204" s="144">
        <v>0</v>
      </c>
      <c r="E204" s="144">
        <v>0</v>
      </c>
      <c r="F204" s="144">
        <v>0</v>
      </c>
      <c r="G204" s="144">
        <v>0</v>
      </c>
      <c r="H204" s="144">
        <v>0</v>
      </c>
      <c r="I204" s="144">
        <v>0</v>
      </c>
      <c r="J204" s="144">
        <v>0</v>
      </c>
      <c r="K204" s="144">
        <v>0</v>
      </c>
      <c r="L204" s="144">
        <v>0</v>
      </c>
      <c r="M204" s="144">
        <v>0</v>
      </c>
      <c r="N204" s="144">
        <v>0</v>
      </c>
      <c r="O204" s="144">
        <v>0</v>
      </c>
      <c r="P204" s="144">
        <v>0</v>
      </c>
      <c r="Q204" s="144">
        <v>0</v>
      </c>
      <c r="R204" s="144">
        <v>0</v>
      </c>
      <c r="S204" s="144">
        <v>0</v>
      </c>
      <c r="T204" s="144">
        <v>0</v>
      </c>
      <c r="U204" s="144">
        <v>0</v>
      </c>
      <c r="V204" s="144">
        <v>0</v>
      </c>
    </row>
    <row r="205" spans="1:22" s="113" customFormat="1" x14ac:dyDescent="0.3">
      <c r="A205" s="116" t="s">
        <v>238</v>
      </c>
      <c r="B205" s="116" t="s">
        <v>238</v>
      </c>
      <c r="C205" s="116" t="s">
        <v>244</v>
      </c>
      <c r="D205" s="144">
        <v>0.62935928629359283</v>
      </c>
      <c r="E205" s="144">
        <v>0.76642335766423364</v>
      </c>
      <c r="F205" s="144">
        <v>0.86212489862124908</v>
      </c>
      <c r="G205" s="144">
        <v>1.0405515004055153</v>
      </c>
      <c r="H205" s="144">
        <v>0.91565287915652882</v>
      </c>
      <c r="I205" s="144">
        <v>0.84022708840227089</v>
      </c>
      <c r="J205" s="144">
        <v>0.90556569343065685</v>
      </c>
      <c r="K205" s="144">
        <v>0.9676125000000001</v>
      </c>
      <c r="L205" s="144">
        <v>0.81715070121951228</v>
      </c>
      <c r="M205" s="144">
        <v>0.86814024390243905</v>
      </c>
      <c r="N205" s="144">
        <v>0.8090024330900244</v>
      </c>
      <c r="O205" s="144">
        <v>0.98844282238442838</v>
      </c>
      <c r="P205" s="144">
        <v>0.86830900243309017</v>
      </c>
      <c r="Q205" s="144">
        <v>0.9544752591769804</v>
      </c>
      <c r="R205" s="144">
        <v>0.9544752591769804</v>
      </c>
      <c r="S205" s="144">
        <v>0.9544752591769804</v>
      </c>
      <c r="T205" s="144">
        <v>0.95266564847138435</v>
      </c>
      <c r="U205" s="144">
        <v>0.9544752591769804</v>
      </c>
      <c r="V205" s="144">
        <v>0.9544752591769804</v>
      </c>
    </row>
    <row r="206" spans="1:22" s="113" customFormat="1" x14ac:dyDescent="0.3">
      <c r="A206" s="116" t="s">
        <v>238</v>
      </c>
      <c r="B206" s="116" t="s">
        <v>238</v>
      </c>
      <c r="C206" s="116" t="s">
        <v>245</v>
      </c>
      <c r="D206" s="144">
        <v>0</v>
      </c>
      <c r="E206" s="144">
        <v>0</v>
      </c>
      <c r="F206" s="144">
        <v>0</v>
      </c>
      <c r="G206" s="144">
        <v>0</v>
      </c>
      <c r="H206" s="144">
        <v>0</v>
      </c>
      <c r="I206" s="144">
        <v>0</v>
      </c>
      <c r="J206" s="144">
        <v>0</v>
      </c>
      <c r="K206" s="144">
        <v>0</v>
      </c>
      <c r="L206" s="144">
        <v>0</v>
      </c>
      <c r="M206" s="144">
        <v>0</v>
      </c>
      <c r="N206" s="144">
        <v>0</v>
      </c>
      <c r="O206" s="144">
        <v>0</v>
      </c>
      <c r="P206" s="144">
        <v>0</v>
      </c>
      <c r="Q206" s="144">
        <v>0</v>
      </c>
      <c r="R206" s="144">
        <v>0</v>
      </c>
      <c r="S206" s="144">
        <v>0</v>
      </c>
      <c r="T206" s="144">
        <v>0</v>
      </c>
      <c r="U206" s="144">
        <v>0</v>
      </c>
      <c r="V206" s="144">
        <v>0</v>
      </c>
    </row>
    <row r="207" spans="1:22" s="113" customFormat="1" x14ac:dyDescent="0.3">
      <c r="A207" s="116" t="s">
        <v>238</v>
      </c>
      <c r="B207" s="116" t="s">
        <v>238</v>
      </c>
      <c r="C207" s="116" t="s">
        <v>246</v>
      </c>
      <c r="D207" s="144">
        <v>0</v>
      </c>
      <c r="E207" s="144">
        <v>0</v>
      </c>
      <c r="F207" s="144">
        <v>0</v>
      </c>
      <c r="G207" s="144">
        <v>0</v>
      </c>
      <c r="H207" s="144">
        <v>0</v>
      </c>
      <c r="I207" s="144">
        <v>0</v>
      </c>
      <c r="J207" s="144">
        <v>0</v>
      </c>
      <c r="K207" s="144">
        <v>0</v>
      </c>
      <c r="L207" s="144">
        <v>0</v>
      </c>
      <c r="M207" s="144">
        <v>0</v>
      </c>
      <c r="N207" s="144">
        <v>0</v>
      </c>
      <c r="O207" s="144">
        <v>0</v>
      </c>
      <c r="P207" s="144">
        <v>0</v>
      </c>
      <c r="Q207" s="144">
        <v>0</v>
      </c>
      <c r="R207" s="144">
        <v>0</v>
      </c>
      <c r="S207" s="144">
        <v>0</v>
      </c>
      <c r="T207" s="144">
        <v>0</v>
      </c>
      <c r="U207" s="144">
        <v>0</v>
      </c>
      <c r="V207" s="144">
        <v>0</v>
      </c>
    </row>
    <row r="208" spans="1:22" s="113" customFormat="1" x14ac:dyDescent="0.3">
      <c r="A208" s="116" t="s">
        <v>238</v>
      </c>
      <c r="B208" s="116" t="s">
        <v>238</v>
      </c>
      <c r="C208" s="116" t="s">
        <v>247</v>
      </c>
      <c r="D208" s="144">
        <v>0</v>
      </c>
      <c r="E208" s="144">
        <v>0</v>
      </c>
      <c r="F208" s="144">
        <v>0</v>
      </c>
      <c r="G208" s="144">
        <v>0</v>
      </c>
      <c r="H208" s="144">
        <v>0</v>
      </c>
      <c r="I208" s="144">
        <v>0</v>
      </c>
      <c r="J208" s="144">
        <v>0</v>
      </c>
      <c r="K208" s="144">
        <v>0</v>
      </c>
      <c r="L208" s="144">
        <v>0</v>
      </c>
      <c r="M208" s="144">
        <v>0</v>
      </c>
      <c r="N208" s="144">
        <v>0</v>
      </c>
      <c r="O208" s="144">
        <v>0</v>
      </c>
      <c r="P208" s="144">
        <v>0</v>
      </c>
      <c r="Q208" s="144">
        <v>0</v>
      </c>
      <c r="R208" s="144">
        <v>0</v>
      </c>
      <c r="S208" s="144">
        <v>0</v>
      </c>
      <c r="T208" s="144">
        <v>0</v>
      </c>
      <c r="U208" s="144">
        <v>0</v>
      </c>
      <c r="V208" s="144">
        <v>0</v>
      </c>
    </row>
    <row r="209" spans="1:22" s="113" customFormat="1" x14ac:dyDescent="0.3">
      <c r="A209" s="116" t="s">
        <v>238</v>
      </c>
      <c r="B209" s="116" t="s">
        <v>238</v>
      </c>
      <c r="C209" s="116" t="s">
        <v>248</v>
      </c>
      <c r="D209" s="144">
        <v>0</v>
      </c>
      <c r="E209" s="144">
        <v>0</v>
      </c>
      <c r="F209" s="144">
        <v>0</v>
      </c>
      <c r="G209" s="144">
        <v>0</v>
      </c>
      <c r="H209" s="144">
        <v>0</v>
      </c>
      <c r="I209" s="144">
        <v>0</v>
      </c>
      <c r="J209" s="144">
        <v>0</v>
      </c>
      <c r="K209" s="144">
        <v>0</v>
      </c>
      <c r="L209" s="144">
        <v>0</v>
      </c>
      <c r="M209" s="144">
        <v>0</v>
      </c>
      <c r="N209" s="144">
        <v>0</v>
      </c>
      <c r="O209" s="144">
        <v>0</v>
      </c>
      <c r="P209" s="144">
        <v>0</v>
      </c>
      <c r="Q209" s="144">
        <v>0</v>
      </c>
      <c r="R209" s="144">
        <v>0</v>
      </c>
      <c r="S209" s="144">
        <v>0</v>
      </c>
      <c r="T209" s="144">
        <v>0</v>
      </c>
      <c r="U209" s="144">
        <v>0</v>
      </c>
      <c r="V209" s="144">
        <v>0</v>
      </c>
    </row>
    <row r="210" spans="1:22" s="113" customFormat="1" x14ac:dyDescent="0.3">
      <c r="A210" s="114" t="s">
        <v>249</v>
      </c>
      <c r="B210" s="114" t="s">
        <v>249</v>
      </c>
      <c r="C210" s="114" t="s">
        <v>250</v>
      </c>
      <c r="D210" s="142">
        <v>0</v>
      </c>
      <c r="E210" s="142">
        <v>0</v>
      </c>
      <c r="F210" s="142">
        <v>0</v>
      </c>
      <c r="G210" s="142">
        <v>0</v>
      </c>
      <c r="H210" s="142">
        <v>0</v>
      </c>
      <c r="I210" s="142">
        <v>0</v>
      </c>
      <c r="J210" s="142">
        <v>0</v>
      </c>
      <c r="K210" s="142">
        <v>0</v>
      </c>
      <c r="L210" s="142">
        <v>0</v>
      </c>
      <c r="M210" s="142">
        <v>0</v>
      </c>
      <c r="N210" s="142">
        <v>0</v>
      </c>
      <c r="O210" s="142">
        <v>0</v>
      </c>
      <c r="P210" s="142">
        <v>0</v>
      </c>
      <c r="Q210" s="142">
        <v>0</v>
      </c>
      <c r="R210" s="142">
        <v>0</v>
      </c>
      <c r="S210" s="142">
        <v>0</v>
      </c>
      <c r="T210" s="142">
        <v>0</v>
      </c>
      <c r="U210" s="142">
        <v>0</v>
      </c>
      <c r="V210" s="142">
        <v>0</v>
      </c>
    </row>
    <row r="211" spans="1:22" x14ac:dyDescent="0.3">
      <c r="A211" s="117"/>
      <c r="B211" s="117"/>
      <c r="C211" s="117"/>
      <c r="D211" s="118"/>
      <c r="E211" s="118"/>
      <c r="F211" s="119"/>
      <c r="G211" s="119"/>
      <c r="H211" s="119"/>
      <c r="I211" s="119"/>
      <c r="J211" s="119"/>
      <c r="K211" s="119"/>
      <c r="L211" s="119"/>
      <c r="M211" s="119"/>
      <c r="N211" s="119"/>
      <c r="O211" s="120"/>
      <c r="P211" s="120"/>
      <c r="Q211" s="120"/>
      <c r="R211" s="120"/>
      <c r="S211" s="121"/>
      <c r="T211" s="120"/>
      <c r="U211" s="122"/>
      <c r="V211" s="122"/>
    </row>
    <row r="212" spans="1:22" x14ac:dyDescent="0.3">
      <c r="A212" s="117"/>
      <c r="B212" s="117"/>
      <c r="C212" s="117"/>
      <c r="D212" s="118"/>
      <c r="E212" s="118"/>
      <c r="F212" s="119"/>
      <c r="G212" s="119"/>
      <c r="H212" s="119"/>
      <c r="I212" s="119"/>
      <c r="J212" s="119"/>
      <c r="K212" s="119"/>
      <c r="L212" s="119"/>
      <c r="M212" s="119"/>
      <c r="N212" s="119"/>
      <c r="O212" s="120"/>
      <c r="P212" s="120"/>
      <c r="Q212" s="120"/>
      <c r="R212" s="120"/>
      <c r="S212" s="121"/>
      <c r="T212" s="120"/>
      <c r="U212" s="122"/>
      <c r="V212" s="122"/>
    </row>
    <row r="213" spans="1:22" x14ac:dyDescent="0.3">
      <c r="A213" s="117"/>
      <c r="B213" s="117"/>
      <c r="C213" s="117"/>
      <c r="D213" s="118"/>
      <c r="E213" s="118"/>
      <c r="F213" s="119"/>
      <c r="G213" s="119"/>
      <c r="H213" s="119"/>
      <c r="I213" s="119"/>
      <c r="J213" s="119"/>
      <c r="K213" s="119"/>
      <c r="L213" s="119"/>
      <c r="M213" s="119"/>
      <c r="N213" s="119"/>
      <c r="O213" s="120"/>
      <c r="P213" s="120"/>
      <c r="Q213" s="120"/>
      <c r="R213" s="120"/>
      <c r="S213" s="121"/>
      <c r="T213" s="120"/>
      <c r="U213" s="122"/>
      <c r="V213" s="122"/>
    </row>
    <row r="214" spans="1:22" x14ac:dyDescent="0.3">
      <c r="A214" s="117"/>
      <c r="B214" s="117"/>
      <c r="C214" s="117"/>
      <c r="D214" s="118"/>
      <c r="E214" s="118"/>
      <c r="F214" s="119"/>
      <c r="G214" s="119"/>
      <c r="H214" s="119"/>
      <c r="I214" s="119"/>
      <c r="J214" s="119"/>
      <c r="K214" s="119"/>
      <c r="L214" s="119"/>
      <c r="M214" s="119"/>
      <c r="N214" s="119"/>
      <c r="O214" s="120"/>
      <c r="P214" s="120"/>
      <c r="Q214" s="120"/>
      <c r="R214" s="120"/>
      <c r="S214" s="121"/>
      <c r="T214" s="120"/>
      <c r="U214" s="122"/>
      <c r="V214" s="122"/>
    </row>
    <row r="215" spans="1:22" x14ac:dyDescent="0.3">
      <c r="A215" s="117"/>
      <c r="B215" s="117"/>
      <c r="C215" s="117"/>
      <c r="D215" s="118"/>
      <c r="E215" s="118"/>
      <c r="F215" s="119"/>
      <c r="G215" s="119"/>
      <c r="H215" s="119"/>
      <c r="I215" s="119"/>
      <c r="J215" s="119"/>
      <c r="K215" s="119"/>
      <c r="L215" s="119"/>
      <c r="M215" s="119"/>
      <c r="N215" s="119"/>
      <c r="O215" s="120"/>
      <c r="P215" s="120"/>
      <c r="Q215" s="120"/>
      <c r="R215" s="120"/>
      <c r="S215" s="121"/>
      <c r="T215" s="120"/>
      <c r="U215" s="122"/>
      <c r="V215" s="122"/>
    </row>
    <row r="216" spans="1:22" x14ac:dyDescent="0.3">
      <c r="A216" s="117"/>
      <c r="B216" s="117"/>
      <c r="C216" s="117"/>
      <c r="D216" s="118"/>
      <c r="E216" s="118"/>
      <c r="F216" s="119"/>
      <c r="G216" s="119"/>
      <c r="H216" s="119"/>
      <c r="I216" s="119"/>
      <c r="J216" s="119"/>
      <c r="K216" s="119"/>
      <c r="L216" s="119"/>
      <c r="M216" s="119"/>
      <c r="N216" s="119"/>
      <c r="O216" s="120"/>
      <c r="P216" s="120"/>
      <c r="Q216" s="120"/>
      <c r="R216" s="120"/>
      <c r="S216" s="121"/>
      <c r="T216" s="120"/>
      <c r="U216" s="122"/>
      <c r="V216" s="122"/>
    </row>
    <row r="217" spans="1:22" x14ac:dyDescent="0.3">
      <c r="A217" s="117"/>
      <c r="B217" s="117"/>
      <c r="C217" s="117"/>
      <c r="D217" s="124"/>
      <c r="E217" s="124"/>
      <c r="F217" s="124"/>
      <c r="G217" s="124"/>
      <c r="H217" s="124"/>
      <c r="I217" s="124"/>
      <c r="J217" s="118"/>
      <c r="K217" s="118"/>
      <c r="L217" s="124"/>
      <c r="M217" s="124"/>
      <c r="N217" s="124"/>
      <c r="O217" s="122"/>
      <c r="P217" s="122"/>
      <c r="Q217" s="122"/>
      <c r="R217" s="122"/>
      <c r="S217" s="125"/>
      <c r="T217" s="122"/>
      <c r="U217" s="122"/>
      <c r="V217" s="122"/>
    </row>
    <row r="218" spans="1:22" x14ac:dyDescent="0.3">
      <c r="A218" s="117"/>
      <c r="B218" s="117"/>
      <c r="C218" s="117"/>
      <c r="D218" s="124"/>
      <c r="E218" s="124"/>
      <c r="F218" s="124"/>
      <c r="G218" s="124"/>
      <c r="H218" s="124"/>
      <c r="I218" s="124"/>
      <c r="J218" s="124"/>
      <c r="K218" s="124"/>
      <c r="L218" s="124"/>
      <c r="M218" s="124"/>
      <c r="N218" s="124"/>
      <c r="O218" s="122"/>
      <c r="P218" s="122"/>
      <c r="Q218" s="122"/>
      <c r="R218" s="122"/>
      <c r="S218" s="125"/>
      <c r="T218" s="122"/>
      <c r="U218" s="122"/>
      <c r="V218" s="122"/>
    </row>
    <row r="219" spans="1:22" x14ac:dyDescent="0.3">
      <c r="A219" s="117"/>
      <c r="B219" s="117"/>
      <c r="C219" s="117"/>
      <c r="D219" s="124"/>
      <c r="E219" s="124"/>
      <c r="F219" s="124"/>
      <c r="G219" s="124"/>
      <c r="H219" s="124"/>
      <c r="I219" s="124"/>
      <c r="J219" s="124"/>
      <c r="K219" s="124"/>
      <c r="L219" s="124"/>
      <c r="M219" s="124"/>
      <c r="N219" s="124"/>
      <c r="O219" s="122"/>
      <c r="P219" s="122"/>
      <c r="Q219" s="122"/>
      <c r="R219" s="122"/>
      <c r="S219" s="125"/>
      <c r="T219" s="122"/>
      <c r="U219" s="122"/>
      <c r="V219" s="122"/>
    </row>
    <row r="220" spans="1:22" x14ac:dyDescent="0.3">
      <c r="A220" s="117"/>
      <c r="B220" s="117"/>
      <c r="C220" s="117"/>
      <c r="D220" s="124"/>
      <c r="E220" s="124"/>
      <c r="F220" s="124"/>
      <c r="G220" s="124"/>
      <c r="H220" s="124"/>
      <c r="I220" s="124"/>
      <c r="J220" s="124"/>
      <c r="K220" s="124"/>
      <c r="L220" s="124"/>
      <c r="M220" s="124"/>
      <c r="N220" s="124"/>
      <c r="O220" s="122"/>
      <c r="P220" s="122"/>
      <c r="Q220" s="122"/>
      <c r="R220" s="122"/>
      <c r="S220" s="125"/>
      <c r="T220" s="122"/>
      <c r="U220" s="122"/>
      <c r="V220" s="122"/>
    </row>
    <row r="221" spans="1:22" x14ac:dyDescent="0.3">
      <c r="A221" s="117"/>
      <c r="B221" s="117"/>
      <c r="C221" s="117"/>
      <c r="D221" s="124"/>
      <c r="E221" s="124"/>
      <c r="F221" s="124"/>
      <c r="G221" s="124"/>
      <c r="H221" s="124"/>
      <c r="I221" s="124"/>
      <c r="J221" s="124"/>
      <c r="K221" s="124"/>
      <c r="L221" s="124"/>
      <c r="M221" s="124"/>
      <c r="N221" s="124"/>
      <c r="O221" s="122"/>
      <c r="P221" s="122"/>
      <c r="Q221" s="122"/>
      <c r="R221" s="122"/>
      <c r="S221" s="125"/>
      <c r="T221" s="122"/>
      <c r="U221" s="122"/>
      <c r="V221" s="122"/>
    </row>
    <row r="222" spans="1:22" x14ac:dyDescent="0.3">
      <c r="A222" s="117"/>
      <c r="B222" s="117"/>
      <c r="C222" s="117"/>
      <c r="D222" s="124"/>
      <c r="E222" s="124"/>
      <c r="F222" s="124"/>
      <c r="G222" s="124"/>
      <c r="H222" s="124"/>
      <c r="I222" s="124"/>
      <c r="J222" s="124"/>
      <c r="K222" s="124"/>
      <c r="L222" s="124"/>
      <c r="M222" s="124"/>
      <c r="N222" s="124"/>
      <c r="O222" s="122"/>
      <c r="P222" s="122"/>
      <c r="Q222" s="122"/>
      <c r="R222" s="122"/>
      <c r="S222" s="125"/>
      <c r="T222" s="122"/>
      <c r="U222" s="122"/>
      <c r="V222" s="122"/>
    </row>
    <row r="223" spans="1:22" x14ac:dyDescent="0.3">
      <c r="A223" s="117"/>
      <c r="B223" s="117"/>
      <c r="C223" s="117"/>
      <c r="D223" s="124"/>
      <c r="E223" s="124"/>
      <c r="F223" s="124"/>
      <c r="G223" s="124"/>
      <c r="H223" s="124"/>
      <c r="I223" s="124"/>
      <c r="J223" s="124"/>
      <c r="K223" s="124"/>
      <c r="L223" s="124"/>
      <c r="M223" s="124"/>
      <c r="N223" s="124"/>
      <c r="O223" s="122"/>
      <c r="P223" s="122"/>
      <c r="Q223" s="122"/>
      <c r="R223" s="122"/>
      <c r="S223" s="125"/>
      <c r="T223" s="122"/>
      <c r="U223" s="122"/>
      <c r="V223" s="122"/>
    </row>
    <row r="224" spans="1:22" x14ac:dyDescent="0.3">
      <c r="A224" s="117"/>
      <c r="B224" s="117"/>
      <c r="C224" s="117"/>
      <c r="D224" s="124"/>
      <c r="E224" s="124"/>
      <c r="F224" s="124"/>
      <c r="G224" s="124"/>
      <c r="H224" s="124"/>
      <c r="I224" s="124"/>
      <c r="J224" s="124"/>
      <c r="K224" s="124"/>
      <c r="L224" s="124"/>
      <c r="M224" s="124"/>
      <c r="N224" s="124"/>
      <c r="O224" s="122"/>
      <c r="P224" s="122"/>
      <c r="Q224" s="122"/>
      <c r="R224" s="122"/>
      <c r="S224" s="125"/>
      <c r="T224" s="122"/>
      <c r="U224" s="122"/>
      <c r="V224" s="122"/>
    </row>
    <row r="225" spans="1:22" x14ac:dyDescent="0.3">
      <c r="A225" s="126"/>
      <c r="B225" s="126"/>
      <c r="C225" s="126"/>
      <c r="D225" s="127"/>
      <c r="E225" s="127"/>
      <c r="F225" s="127"/>
      <c r="G225" s="127"/>
      <c r="H225" s="127"/>
      <c r="I225" s="127"/>
      <c r="J225" s="127"/>
      <c r="K225" s="127"/>
      <c r="L225" s="127"/>
      <c r="M225" s="127"/>
      <c r="N225" s="127"/>
      <c r="O225" s="122"/>
      <c r="P225" s="122"/>
      <c r="Q225" s="122"/>
      <c r="R225" s="122"/>
      <c r="S225" s="125"/>
      <c r="T225" s="122"/>
      <c r="U225" s="122"/>
      <c r="V225" s="122"/>
    </row>
    <row r="226" spans="1:22" x14ac:dyDescent="0.3">
      <c r="A226" s="128"/>
      <c r="B226" s="128"/>
      <c r="C226" s="128"/>
      <c r="D226" s="129"/>
      <c r="E226" s="129"/>
      <c r="F226" s="129"/>
      <c r="G226" s="129"/>
      <c r="H226" s="129"/>
      <c r="I226" s="129"/>
      <c r="J226" s="129"/>
      <c r="K226" s="129"/>
      <c r="L226" s="129"/>
      <c r="M226" s="129"/>
      <c r="N226" s="129"/>
      <c r="O226" s="122"/>
      <c r="P226" s="122"/>
      <c r="Q226" s="122"/>
      <c r="R226" s="122"/>
      <c r="S226" s="125"/>
      <c r="T226" s="122"/>
      <c r="U226" s="122"/>
      <c r="V226" s="122"/>
    </row>
    <row r="227" spans="1:22" x14ac:dyDescent="0.3">
      <c r="A227" s="117"/>
      <c r="B227" s="117"/>
      <c r="C227" s="117"/>
      <c r="D227" s="130"/>
      <c r="E227" s="130"/>
      <c r="F227" s="130"/>
      <c r="G227" s="130"/>
      <c r="H227" s="130"/>
      <c r="I227" s="130"/>
      <c r="J227" s="130"/>
      <c r="K227" s="130"/>
      <c r="L227" s="130"/>
      <c r="M227" s="130"/>
      <c r="N227" s="130"/>
      <c r="O227" s="122"/>
      <c r="P227" s="122"/>
      <c r="Q227" s="122"/>
      <c r="R227" s="122"/>
      <c r="S227" s="125"/>
      <c r="T227" s="122"/>
      <c r="U227" s="122"/>
      <c r="V227" s="122"/>
    </row>
    <row r="228" spans="1:22" x14ac:dyDescent="0.3">
      <c r="A228" s="117"/>
      <c r="B228" s="117"/>
      <c r="C228" s="117"/>
      <c r="D228" s="124"/>
      <c r="E228" s="124"/>
      <c r="F228" s="124"/>
      <c r="G228" s="124"/>
      <c r="H228" s="124"/>
      <c r="I228" s="124"/>
      <c r="J228" s="124"/>
      <c r="K228" s="124"/>
      <c r="L228" s="124"/>
      <c r="M228" s="124"/>
      <c r="N228" s="124"/>
      <c r="O228" s="122"/>
      <c r="P228" s="122"/>
      <c r="Q228" s="122"/>
      <c r="R228" s="122"/>
      <c r="S228" s="125"/>
      <c r="T228" s="122"/>
      <c r="U228" s="122"/>
      <c r="V228" s="122"/>
    </row>
    <row r="229" spans="1:22" x14ac:dyDescent="0.3">
      <c r="A229" s="117"/>
      <c r="B229" s="117"/>
      <c r="C229" s="117"/>
      <c r="D229" s="124"/>
      <c r="E229" s="124"/>
      <c r="F229" s="124"/>
      <c r="G229" s="124"/>
      <c r="H229" s="124"/>
      <c r="I229" s="124"/>
      <c r="J229" s="124"/>
      <c r="K229" s="124"/>
      <c r="L229" s="124"/>
      <c r="M229" s="124"/>
      <c r="N229" s="124"/>
      <c r="O229" s="122"/>
      <c r="P229" s="122"/>
      <c r="Q229" s="122"/>
      <c r="R229" s="122"/>
      <c r="S229" s="125"/>
      <c r="T229" s="122"/>
      <c r="U229" s="122"/>
      <c r="V229" s="122"/>
    </row>
    <row r="230" spans="1:22" x14ac:dyDescent="0.3">
      <c r="A230" s="117"/>
      <c r="B230" s="117"/>
      <c r="C230" s="117"/>
      <c r="D230" s="124"/>
      <c r="E230" s="124"/>
      <c r="F230" s="124"/>
      <c r="G230" s="124"/>
      <c r="H230" s="124"/>
      <c r="I230" s="124"/>
      <c r="J230" s="124"/>
      <c r="K230" s="124"/>
      <c r="L230" s="124"/>
      <c r="M230" s="124"/>
      <c r="N230" s="124"/>
      <c r="O230" s="122"/>
      <c r="P230" s="122"/>
      <c r="Q230" s="122"/>
      <c r="R230" s="122"/>
      <c r="S230" s="125"/>
      <c r="T230" s="122"/>
      <c r="U230" s="122"/>
      <c r="V230" s="122"/>
    </row>
    <row r="231" spans="1:22" x14ac:dyDescent="0.3">
      <c r="A231" s="117"/>
      <c r="B231" s="117"/>
      <c r="C231" s="117"/>
      <c r="D231" s="124"/>
      <c r="E231" s="124"/>
      <c r="F231" s="124"/>
      <c r="G231" s="124"/>
      <c r="H231" s="124"/>
      <c r="I231" s="124"/>
      <c r="J231" s="124"/>
      <c r="K231" s="124"/>
      <c r="L231" s="124"/>
      <c r="M231" s="124"/>
      <c r="N231" s="124"/>
      <c r="O231" s="122"/>
      <c r="P231" s="122"/>
      <c r="Q231" s="122"/>
      <c r="R231" s="122"/>
      <c r="S231" s="125"/>
      <c r="T231" s="122"/>
      <c r="U231" s="122"/>
      <c r="V231" s="122"/>
    </row>
    <row r="232" spans="1:22" x14ac:dyDescent="0.3">
      <c r="A232" s="117"/>
      <c r="B232" s="117"/>
      <c r="C232" s="117"/>
      <c r="D232" s="124"/>
      <c r="E232" s="124"/>
      <c r="F232" s="124"/>
      <c r="G232" s="124"/>
      <c r="H232" s="124"/>
      <c r="I232" s="124"/>
      <c r="J232" s="124"/>
      <c r="K232" s="124"/>
      <c r="L232" s="124"/>
      <c r="M232" s="124"/>
      <c r="N232" s="124"/>
      <c r="O232" s="122"/>
      <c r="P232" s="122"/>
      <c r="Q232" s="122"/>
      <c r="R232" s="122"/>
      <c r="S232" s="125"/>
      <c r="T232" s="122"/>
      <c r="U232" s="122"/>
      <c r="V232" s="122"/>
    </row>
    <row r="233" spans="1:22" x14ac:dyDescent="0.3">
      <c r="A233" s="117"/>
      <c r="B233" s="117"/>
      <c r="C233" s="117"/>
      <c r="D233" s="124"/>
      <c r="E233" s="124"/>
      <c r="F233" s="124"/>
      <c r="G233" s="124"/>
      <c r="H233" s="124"/>
      <c r="I233" s="124"/>
      <c r="J233" s="124"/>
      <c r="K233" s="124"/>
      <c r="L233" s="124"/>
      <c r="M233" s="124"/>
      <c r="N233" s="124"/>
      <c r="O233" s="122"/>
      <c r="P233" s="122"/>
      <c r="Q233" s="122"/>
      <c r="R233" s="122"/>
      <c r="S233" s="125"/>
      <c r="T233" s="122"/>
      <c r="U233" s="122"/>
      <c r="V233" s="122"/>
    </row>
    <row r="234" spans="1:22" x14ac:dyDescent="0.3">
      <c r="A234" s="117"/>
      <c r="B234" s="117"/>
      <c r="C234" s="117"/>
      <c r="D234" s="124"/>
      <c r="E234" s="124"/>
      <c r="F234" s="124"/>
      <c r="G234" s="124"/>
      <c r="H234" s="124"/>
      <c r="I234" s="124"/>
      <c r="J234" s="124"/>
      <c r="K234" s="124"/>
      <c r="L234" s="124"/>
      <c r="M234" s="124"/>
      <c r="N234" s="124"/>
      <c r="O234" s="122"/>
      <c r="P234" s="122"/>
      <c r="Q234" s="122"/>
      <c r="R234" s="122"/>
      <c r="S234" s="125"/>
      <c r="T234" s="122"/>
      <c r="U234" s="122"/>
      <c r="V234" s="122"/>
    </row>
    <row r="235" spans="1:22" x14ac:dyDescent="0.3">
      <c r="A235" s="117"/>
      <c r="B235" s="117"/>
      <c r="C235" s="117"/>
      <c r="D235" s="124"/>
      <c r="E235" s="124"/>
      <c r="F235" s="124"/>
      <c r="G235" s="124"/>
      <c r="H235" s="124"/>
      <c r="I235" s="124"/>
      <c r="J235" s="124"/>
      <c r="K235" s="124"/>
      <c r="L235" s="124"/>
      <c r="M235" s="124"/>
      <c r="N235" s="124"/>
      <c r="O235" s="122"/>
      <c r="P235" s="122"/>
      <c r="Q235" s="122"/>
      <c r="R235" s="122"/>
      <c r="S235" s="125"/>
      <c r="T235" s="122"/>
      <c r="U235" s="122"/>
      <c r="V235" s="122"/>
    </row>
    <row r="236" spans="1:22" x14ac:dyDescent="0.3">
      <c r="A236" s="117"/>
      <c r="B236" s="117"/>
      <c r="C236" s="117"/>
      <c r="D236" s="124"/>
      <c r="E236" s="124"/>
      <c r="F236" s="124"/>
      <c r="G236" s="124"/>
      <c r="H236" s="124"/>
      <c r="I236" s="124"/>
      <c r="J236" s="124"/>
      <c r="K236" s="124"/>
      <c r="L236" s="124"/>
      <c r="M236" s="124"/>
      <c r="N236" s="124"/>
      <c r="O236" s="122"/>
      <c r="P236" s="122"/>
      <c r="Q236" s="122"/>
      <c r="R236" s="122"/>
      <c r="S236" s="125"/>
      <c r="T236" s="122"/>
      <c r="U236" s="122"/>
      <c r="V236" s="122"/>
    </row>
    <row r="237" spans="1:22" x14ac:dyDescent="0.3">
      <c r="A237" s="117"/>
      <c r="B237" s="117"/>
      <c r="C237" s="117"/>
      <c r="D237" s="124"/>
      <c r="E237" s="124"/>
      <c r="F237" s="124"/>
      <c r="G237" s="124"/>
      <c r="H237" s="124"/>
      <c r="I237" s="124"/>
      <c r="J237" s="124"/>
      <c r="K237" s="124"/>
      <c r="L237" s="124"/>
      <c r="M237" s="124"/>
      <c r="N237" s="124"/>
      <c r="O237" s="122"/>
      <c r="P237" s="122"/>
      <c r="Q237" s="122"/>
      <c r="R237" s="122"/>
      <c r="S237" s="125"/>
      <c r="T237" s="122"/>
      <c r="U237" s="122"/>
      <c r="V237" s="122"/>
    </row>
    <row r="238" spans="1:22" x14ac:dyDescent="0.3">
      <c r="A238" s="117"/>
      <c r="B238" s="117"/>
      <c r="C238" s="117"/>
      <c r="D238" s="124"/>
      <c r="E238" s="124"/>
      <c r="F238" s="124"/>
      <c r="G238" s="124"/>
      <c r="H238" s="124"/>
      <c r="I238" s="124"/>
      <c r="J238" s="124"/>
      <c r="K238" s="124"/>
      <c r="L238" s="124"/>
      <c r="M238" s="124"/>
      <c r="N238" s="124"/>
      <c r="O238" s="122"/>
      <c r="P238" s="122"/>
      <c r="Q238" s="122"/>
      <c r="R238" s="122"/>
      <c r="S238" s="125"/>
      <c r="T238" s="122"/>
      <c r="U238" s="122"/>
      <c r="V238" s="122"/>
    </row>
    <row r="239" spans="1:22" x14ac:dyDescent="0.3">
      <c r="A239" s="117"/>
      <c r="B239" s="117"/>
      <c r="C239" s="117"/>
      <c r="D239" s="124"/>
      <c r="E239" s="124"/>
      <c r="F239" s="124"/>
      <c r="G239" s="124"/>
      <c r="H239" s="124"/>
      <c r="I239" s="124"/>
      <c r="J239" s="124"/>
      <c r="K239" s="124"/>
      <c r="L239" s="124"/>
      <c r="M239" s="124"/>
      <c r="N239" s="124"/>
      <c r="O239" s="122"/>
      <c r="P239" s="122"/>
      <c r="Q239" s="122"/>
      <c r="R239" s="122"/>
      <c r="S239" s="125"/>
      <c r="T239" s="122"/>
      <c r="U239" s="122"/>
      <c r="V239" s="122"/>
    </row>
    <row r="240" spans="1:22" x14ac:dyDescent="0.3">
      <c r="A240" s="117"/>
      <c r="B240" s="117"/>
      <c r="C240" s="117"/>
      <c r="D240" s="130"/>
      <c r="E240" s="130"/>
      <c r="F240" s="130"/>
      <c r="G240" s="130"/>
      <c r="H240" s="130"/>
      <c r="I240" s="130"/>
      <c r="J240" s="130"/>
      <c r="K240" s="130"/>
      <c r="L240" s="130"/>
      <c r="M240" s="130"/>
      <c r="N240" s="130"/>
      <c r="O240" s="122"/>
      <c r="P240" s="122"/>
      <c r="Q240" s="122"/>
      <c r="R240" s="122"/>
      <c r="S240" s="125"/>
      <c r="T240" s="122"/>
      <c r="U240" s="122"/>
      <c r="V240" s="122"/>
    </row>
    <row r="241" spans="1:22" x14ac:dyDescent="0.3">
      <c r="A241" s="117"/>
      <c r="B241" s="117"/>
      <c r="C241" s="117"/>
      <c r="D241" s="124"/>
      <c r="E241" s="124"/>
      <c r="F241" s="124"/>
      <c r="G241" s="124"/>
      <c r="H241" s="124"/>
      <c r="I241" s="124"/>
      <c r="J241" s="124"/>
      <c r="K241" s="124"/>
      <c r="L241" s="124"/>
      <c r="M241" s="124"/>
      <c r="N241" s="124"/>
      <c r="O241" s="122"/>
      <c r="P241" s="122"/>
      <c r="Q241" s="122"/>
      <c r="R241" s="122"/>
      <c r="S241" s="125"/>
      <c r="T241" s="122"/>
      <c r="U241" s="122"/>
      <c r="V241" s="122"/>
    </row>
    <row r="242" spans="1:22" x14ac:dyDescent="0.3">
      <c r="A242" s="117"/>
      <c r="B242" s="117"/>
      <c r="C242" s="117"/>
      <c r="D242" s="124"/>
      <c r="E242" s="124"/>
      <c r="F242" s="124"/>
      <c r="G242" s="124"/>
      <c r="H242" s="124"/>
      <c r="I242" s="124"/>
      <c r="J242" s="124"/>
      <c r="K242" s="124"/>
      <c r="L242" s="124"/>
      <c r="M242" s="124"/>
      <c r="N242" s="124"/>
      <c r="O242" s="122"/>
      <c r="P242" s="122"/>
      <c r="Q242" s="122"/>
      <c r="R242" s="122"/>
      <c r="S242" s="125"/>
      <c r="T242" s="122"/>
      <c r="U242" s="122"/>
      <c r="V242" s="122"/>
    </row>
    <row r="243" spans="1:22" x14ac:dyDescent="0.3">
      <c r="A243" s="117"/>
      <c r="B243" s="117"/>
      <c r="C243" s="117"/>
      <c r="D243" s="124"/>
      <c r="E243" s="124"/>
      <c r="F243" s="124"/>
      <c r="G243" s="124"/>
      <c r="H243" s="124"/>
      <c r="I243" s="124"/>
      <c r="J243" s="124"/>
      <c r="K243" s="124"/>
      <c r="L243" s="124"/>
      <c r="M243" s="124"/>
      <c r="N243" s="124"/>
      <c r="O243" s="122"/>
      <c r="P243" s="122"/>
      <c r="Q243" s="122"/>
      <c r="R243" s="122"/>
      <c r="S243" s="125"/>
      <c r="T243" s="122"/>
      <c r="U243" s="122"/>
      <c r="V243" s="122"/>
    </row>
    <row r="244" spans="1:22" x14ac:dyDescent="0.3">
      <c r="A244" s="117"/>
      <c r="B244" s="117"/>
      <c r="C244" s="117"/>
      <c r="D244" s="124"/>
      <c r="E244" s="124"/>
      <c r="F244" s="124"/>
      <c r="G244" s="124"/>
      <c r="H244" s="124"/>
      <c r="I244" s="124"/>
      <c r="J244" s="124"/>
      <c r="K244" s="124"/>
      <c r="L244" s="124"/>
      <c r="M244" s="124"/>
      <c r="N244" s="124"/>
      <c r="O244" s="122"/>
      <c r="P244" s="122"/>
      <c r="Q244" s="122"/>
      <c r="R244" s="122"/>
      <c r="S244" s="125"/>
      <c r="T244" s="122"/>
      <c r="U244" s="122"/>
      <c r="V244" s="122"/>
    </row>
    <row r="245" spans="1:22" x14ac:dyDescent="0.3">
      <c r="A245" s="117"/>
      <c r="B245" s="117"/>
      <c r="C245" s="117"/>
      <c r="D245" s="124"/>
      <c r="E245" s="124"/>
      <c r="F245" s="124"/>
      <c r="G245" s="124"/>
      <c r="H245" s="124"/>
      <c r="I245" s="124"/>
      <c r="J245" s="124"/>
      <c r="K245" s="124"/>
      <c r="L245" s="124"/>
      <c r="M245" s="124"/>
      <c r="N245" s="124"/>
      <c r="O245" s="122"/>
      <c r="P245" s="122"/>
      <c r="Q245" s="122"/>
      <c r="R245" s="122"/>
      <c r="S245" s="125"/>
      <c r="T245" s="122"/>
      <c r="U245" s="122"/>
      <c r="V245" s="122"/>
    </row>
    <row r="246" spans="1:22" x14ac:dyDescent="0.3">
      <c r="A246" s="117"/>
      <c r="B246" s="117"/>
      <c r="C246" s="117"/>
      <c r="D246" s="124"/>
      <c r="E246" s="124"/>
      <c r="F246" s="124"/>
      <c r="G246" s="124"/>
      <c r="H246" s="124"/>
      <c r="I246" s="124"/>
      <c r="J246" s="124"/>
      <c r="K246" s="124"/>
      <c r="L246" s="124"/>
      <c r="M246" s="124"/>
      <c r="N246" s="124"/>
      <c r="O246" s="122"/>
      <c r="P246" s="122"/>
      <c r="Q246" s="122"/>
      <c r="R246" s="122"/>
      <c r="S246" s="125"/>
      <c r="T246" s="122"/>
      <c r="U246" s="122"/>
      <c r="V246" s="122"/>
    </row>
    <row r="247" spans="1:22" x14ac:dyDescent="0.3">
      <c r="A247" s="117"/>
      <c r="B247" s="117"/>
      <c r="C247" s="117"/>
      <c r="D247" s="124"/>
      <c r="E247" s="124"/>
      <c r="F247" s="124"/>
      <c r="G247" s="124"/>
      <c r="H247" s="124"/>
      <c r="I247" s="124"/>
      <c r="J247" s="124"/>
      <c r="K247" s="124"/>
      <c r="L247" s="124"/>
      <c r="M247" s="124"/>
      <c r="N247" s="124"/>
      <c r="O247" s="122"/>
      <c r="P247" s="122"/>
      <c r="Q247" s="122"/>
      <c r="R247" s="122"/>
      <c r="S247" s="125"/>
      <c r="T247" s="122"/>
      <c r="U247" s="122"/>
      <c r="V247" s="122"/>
    </row>
    <row r="248" spans="1:22" x14ac:dyDescent="0.3">
      <c r="A248" s="117"/>
      <c r="B248" s="117"/>
      <c r="C248" s="117"/>
      <c r="D248" s="124"/>
      <c r="E248" s="124"/>
      <c r="F248" s="124"/>
      <c r="G248" s="124"/>
      <c r="H248" s="124"/>
      <c r="I248" s="124"/>
      <c r="J248" s="124"/>
      <c r="K248" s="124"/>
      <c r="L248" s="124"/>
      <c r="M248" s="124"/>
      <c r="N248" s="124"/>
      <c r="O248" s="122"/>
      <c r="P248" s="122"/>
      <c r="Q248" s="122"/>
      <c r="R248" s="122"/>
      <c r="S248" s="125"/>
      <c r="T248" s="122"/>
      <c r="U248" s="122"/>
      <c r="V248" s="122"/>
    </row>
    <row r="249" spans="1:22" x14ac:dyDescent="0.3">
      <c r="A249" s="117"/>
      <c r="B249" s="117"/>
      <c r="C249" s="117"/>
      <c r="D249" s="124"/>
      <c r="E249" s="124"/>
      <c r="F249" s="124"/>
      <c r="G249" s="124"/>
      <c r="H249" s="124"/>
      <c r="I249" s="124"/>
      <c r="J249" s="124"/>
      <c r="K249" s="124"/>
      <c r="L249" s="124"/>
      <c r="M249" s="124"/>
      <c r="N249" s="124"/>
      <c r="O249" s="122"/>
      <c r="P249" s="122"/>
      <c r="Q249" s="122"/>
      <c r="R249" s="122"/>
      <c r="S249" s="125"/>
      <c r="T249" s="122"/>
      <c r="U249" s="122"/>
      <c r="V249" s="122"/>
    </row>
    <row r="250" spans="1:22" x14ac:dyDescent="0.3">
      <c r="A250" s="117"/>
      <c r="B250" s="117"/>
      <c r="C250" s="117"/>
      <c r="D250" s="124"/>
      <c r="E250" s="124"/>
      <c r="F250" s="124"/>
      <c r="G250" s="124"/>
      <c r="H250" s="124"/>
      <c r="I250" s="124"/>
      <c r="J250" s="124"/>
      <c r="K250" s="124"/>
      <c r="L250" s="124"/>
      <c r="M250" s="124"/>
      <c r="N250" s="124"/>
      <c r="O250" s="122"/>
      <c r="P250" s="122"/>
      <c r="Q250" s="122"/>
      <c r="R250" s="122"/>
      <c r="S250" s="125"/>
      <c r="T250" s="122"/>
      <c r="U250" s="122"/>
      <c r="V250" s="122"/>
    </row>
    <row r="251" spans="1:22" x14ac:dyDescent="0.3">
      <c r="A251" s="117"/>
      <c r="B251" s="117"/>
      <c r="C251" s="117"/>
      <c r="D251" s="124"/>
      <c r="E251" s="124"/>
      <c r="F251" s="124"/>
      <c r="G251" s="124"/>
      <c r="H251" s="124"/>
      <c r="I251" s="124"/>
      <c r="J251" s="124"/>
      <c r="K251" s="124"/>
      <c r="L251" s="124"/>
      <c r="M251" s="124"/>
      <c r="N251" s="124"/>
      <c r="O251" s="122"/>
      <c r="P251" s="122"/>
      <c r="Q251" s="122"/>
      <c r="R251" s="122"/>
      <c r="S251" s="125"/>
      <c r="T251" s="122"/>
      <c r="U251" s="122"/>
      <c r="V251" s="122"/>
    </row>
    <row r="252" spans="1:22" x14ac:dyDescent="0.3">
      <c r="A252" s="117"/>
      <c r="B252" s="117"/>
      <c r="C252" s="117"/>
      <c r="D252" s="124"/>
      <c r="E252" s="124"/>
      <c r="F252" s="124"/>
      <c r="G252" s="124"/>
      <c r="H252" s="124"/>
      <c r="I252" s="124"/>
      <c r="J252" s="124"/>
      <c r="K252" s="124"/>
      <c r="L252" s="124"/>
      <c r="M252" s="124"/>
      <c r="N252" s="124"/>
      <c r="O252" s="122"/>
      <c r="P252" s="122"/>
      <c r="Q252" s="122"/>
      <c r="R252" s="122"/>
      <c r="S252" s="125"/>
      <c r="T252" s="122"/>
      <c r="U252" s="122"/>
      <c r="V252" s="122"/>
    </row>
    <row r="253" spans="1:22" x14ac:dyDescent="0.3">
      <c r="A253" s="117"/>
      <c r="B253" s="117"/>
      <c r="C253" s="117"/>
      <c r="D253" s="124"/>
      <c r="E253" s="124"/>
      <c r="F253" s="124"/>
      <c r="G253" s="124"/>
      <c r="H253" s="124"/>
      <c r="I253" s="124"/>
      <c r="J253" s="124"/>
      <c r="K253" s="124"/>
      <c r="L253" s="124"/>
      <c r="M253" s="124"/>
      <c r="N253" s="124"/>
      <c r="O253" s="122"/>
      <c r="P253" s="122"/>
      <c r="Q253" s="122"/>
      <c r="R253" s="122"/>
      <c r="S253" s="125"/>
      <c r="T253" s="122"/>
      <c r="U253" s="122"/>
      <c r="V253" s="122"/>
    </row>
    <row r="254" spans="1:22" x14ac:dyDescent="0.3">
      <c r="A254" s="117"/>
      <c r="B254" s="117"/>
      <c r="C254" s="117"/>
      <c r="D254" s="116"/>
      <c r="E254" s="116"/>
      <c r="F254" s="116"/>
      <c r="G254" s="116"/>
      <c r="H254" s="116"/>
      <c r="I254" s="116"/>
      <c r="J254" s="116"/>
      <c r="K254" s="116"/>
      <c r="L254" s="116"/>
      <c r="M254" s="116"/>
      <c r="N254" s="116"/>
      <c r="O254" s="122"/>
      <c r="P254" s="122"/>
      <c r="Q254" s="122"/>
      <c r="R254" s="122"/>
      <c r="S254" s="125"/>
      <c r="T254" s="122"/>
      <c r="U254" s="122"/>
      <c r="V254" s="122"/>
    </row>
    <row r="255" spans="1:22" x14ac:dyDescent="0.3">
      <c r="A255" s="117"/>
      <c r="B255" s="117"/>
      <c r="C255" s="117"/>
      <c r="D255" s="116"/>
      <c r="E255" s="116"/>
      <c r="F255" s="116"/>
      <c r="G255" s="116"/>
      <c r="H255" s="116"/>
      <c r="I255" s="116"/>
      <c r="J255" s="116"/>
      <c r="K255" s="116"/>
      <c r="L255" s="116"/>
      <c r="M255" s="116"/>
      <c r="N255" s="116"/>
      <c r="O255" s="122"/>
      <c r="P255" s="122"/>
      <c r="Q255" s="122"/>
      <c r="R255" s="122"/>
      <c r="S255" s="125"/>
      <c r="T255" s="122"/>
      <c r="U255" s="122"/>
      <c r="V255" s="122"/>
    </row>
    <row r="256" spans="1:22" x14ac:dyDescent="0.3">
      <c r="A256" s="117"/>
      <c r="B256" s="117"/>
      <c r="C256" s="117"/>
      <c r="D256" s="131"/>
      <c r="E256" s="131"/>
      <c r="F256" s="131"/>
      <c r="G256" s="131"/>
      <c r="H256" s="131"/>
      <c r="I256" s="131"/>
      <c r="J256" s="131"/>
      <c r="K256" s="131"/>
      <c r="L256" s="131"/>
      <c r="M256" s="131"/>
      <c r="N256" s="131"/>
      <c r="O256" s="122"/>
      <c r="P256" s="122"/>
      <c r="Q256" s="122"/>
      <c r="R256" s="122"/>
      <c r="S256" s="125"/>
      <c r="T256" s="122"/>
      <c r="U256" s="122"/>
      <c r="V256" s="122"/>
    </row>
    <row r="257" spans="1:22" x14ac:dyDescent="0.3">
      <c r="A257" s="117"/>
      <c r="B257" s="117"/>
      <c r="C257" s="117"/>
      <c r="D257" s="131"/>
      <c r="E257" s="131"/>
      <c r="F257" s="131"/>
      <c r="G257" s="131"/>
      <c r="H257" s="131"/>
      <c r="I257" s="131"/>
      <c r="J257" s="131"/>
      <c r="K257" s="131"/>
      <c r="L257" s="131"/>
      <c r="M257" s="131"/>
      <c r="N257" s="131"/>
      <c r="O257" s="122"/>
      <c r="P257" s="122"/>
      <c r="Q257" s="122"/>
      <c r="R257" s="122"/>
      <c r="S257" s="125"/>
      <c r="T257" s="122"/>
      <c r="U257" s="122"/>
      <c r="V257" s="122"/>
    </row>
    <row r="258" spans="1:22" x14ac:dyDescent="0.3">
      <c r="A258" s="117"/>
      <c r="B258" s="117"/>
      <c r="C258" s="117"/>
      <c r="D258" s="116"/>
      <c r="E258" s="116"/>
      <c r="F258" s="116"/>
      <c r="G258" s="116"/>
      <c r="H258" s="116"/>
      <c r="I258" s="116"/>
      <c r="J258" s="116"/>
      <c r="K258" s="116"/>
      <c r="L258" s="116"/>
      <c r="M258" s="116"/>
      <c r="N258" s="116"/>
      <c r="O258" s="122"/>
      <c r="P258" s="122"/>
      <c r="Q258" s="122"/>
      <c r="R258" s="122"/>
      <c r="S258" s="125"/>
      <c r="T258" s="122"/>
      <c r="U258" s="122"/>
      <c r="V258" s="122"/>
    </row>
    <row r="259" spans="1:22" x14ac:dyDescent="0.3">
      <c r="A259" s="117"/>
      <c r="B259" s="117"/>
      <c r="C259" s="117"/>
      <c r="D259" s="132"/>
      <c r="E259" s="132"/>
      <c r="F259" s="132"/>
      <c r="G259" s="132"/>
      <c r="H259" s="132"/>
      <c r="I259" s="132"/>
      <c r="J259" s="132"/>
      <c r="K259" s="132"/>
      <c r="L259" s="132"/>
      <c r="M259" s="132"/>
      <c r="N259" s="132"/>
      <c r="O259" s="122"/>
      <c r="P259" s="122"/>
      <c r="Q259" s="122"/>
      <c r="R259" s="122"/>
      <c r="S259" s="125"/>
      <c r="T259" s="122"/>
      <c r="U259" s="122"/>
      <c r="V259" s="122"/>
    </row>
    <row r="260" spans="1:22" x14ac:dyDescent="0.3">
      <c r="A260" s="117"/>
      <c r="B260" s="117"/>
      <c r="C260" s="117"/>
      <c r="D260" s="133"/>
      <c r="E260" s="133"/>
      <c r="F260" s="133"/>
      <c r="G260" s="133"/>
      <c r="H260" s="133"/>
      <c r="I260" s="133"/>
      <c r="J260" s="133"/>
      <c r="K260" s="133"/>
      <c r="L260" s="133"/>
      <c r="M260" s="133"/>
      <c r="N260" s="133"/>
      <c r="O260" s="122"/>
      <c r="P260" s="122"/>
      <c r="Q260" s="122"/>
      <c r="R260" s="122"/>
      <c r="S260" s="125"/>
      <c r="T260" s="122"/>
      <c r="U260" s="122"/>
      <c r="V260" s="122"/>
    </row>
    <row r="261" spans="1:22" x14ac:dyDescent="0.3">
      <c r="A261" s="117"/>
      <c r="B261" s="117"/>
      <c r="C261" s="117"/>
      <c r="D261" s="116"/>
      <c r="E261" s="116"/>
      <c r="F261" s="116"/>
      <c r="G261" s="116"/>
      <c r="H261" s="116"/>
      <c r="I261" s="116"/>
      <c r="J261" s="116"/>
      <c r="K261" s="116"/>
      <c r="L261" s="116"/>
      <c r="M261" s="116"/>
      <c r="N261" s="116"/>
      <c r="O261" s="122"/>
      <c r="P261" s="122"/>
      <c r="Q261" s="122"/>
      <c r="R261" s="122"/>
      <c r="S261" s="125"/>
      <c r="T261" s="122"/>
      <c r="U261" s="122"/>
      <c r="V261" s="122"/>
    </row>
    <row r="262" spans="1:22" x14ac:dyDescent="0.3">
      <c r="A262" s="117"/>
      <c r="B262" s="117"/>
      <c r="C262" s="117"/>
      <c r="D262" s="133"/>
      <c r="E262" s="133"/>
      <c r="F262" s="133"/>
      <c r="G262" s="133"/>
      <c r="H262" s="133"/>
      <c r="I262" s="133"/>
      <c r="J262" s="133"/>
      <c r="K262" s="133"/>
      <c r="L262" s="133"/>
      <c r="M262" s="133"/>
      <c r="N262" s="133"/>
      <c r="O262" s="122"/>
      <c r="P262" s="122"/>
      <c r="Q262" s="122"/>
      <c r="R262" s="122"/>
      <c r="S262" s="125"/>
      <c r="T262" s="122"/>
      <c r="U262" s="122"/>
      <c r="V262" s="122"/>
    </row>
    <row r="263" spans="1:22" x14ac:dyDescent="0.3">
      <c r="A263" s="117"/>
      <c r="B263" s="117"/>
      <c r="C263" s="117"/>
      <c r="D263" s="133"/>
      <c r="E263" s="133"/>
      <c r="F263" s="133"/>
      <c r="G263" s="133"/>
      <c r="H263" s="133"/>
      <c r="I263" s="133"/>
      <c r="J263" s="133"/>
      <c r="K263" s="133"/>
      <c r="L263" s="133"/>
      <c r="M263" s="133"/>
      <c r="N263" s="133"/>
      <c r="O263" s="122"/>
      <c r="P263" s="122"/>
      <c r="Q263" s="122"/>
      <c r="R263" s="122"/>
      <c r="S263" s="125"/>
      <c r="T263" s="122"/>
      <c r="U263" s="122"/>
      <c r="V263" s="122"/>
    </row>
    <row r="264" spans="1:22" x14ac:dyDescent="0.3">
      <c r="A264" s="117"/>
      <c r="B264" s="117"/>
      <c r="C264" s="117"/>
      <c r="D264" s="133"/>
      <c r="E264" s="133"/>
      <c r="F264" s="133"/>
      <c r="G264" s="133"/>
      <c r="H264" s="133"/>
      <c r="I264" s="133"/>
      <c r="J264" s="133"/>
      <c r="K264" s="133"/>
      <c r="L264" s="133"/>
      <c r="M264" s="133"/>
      <c r="N264" s="133"/>
      <c r="O264" s="122"/>
      <c r="P264" s="122"/>
      <c r="Q264" s="122"/>
      <c r="R264" s="122"/>
      <c r="S264" s="125"/>
      <c r="T264" s="122"/>
      <c r="U264" s="122"/>
      <c r="V264" s="122"/>
    </row>
    <row r="265" spans="1:22" x14ac:dyDescent="0.3">
      <c r="A265" s="117"/>
      <c r="B265" s="117"/>
      <c r="C265" s="117"/>
      <c r="D265" s="133"/>
      <c r="E265" s="133"/>
      <c r="F265" s="133"/>
      <c r="G265" s="133"/>
      <c r="H265" s="133"/>
      <c r="I265" s="133"/>
      <c r="J265" s="133"/>
      <c r="K265" s="133"/>
      <c r="L265" s="133"/>
      <c r="M265" s="133"/>
      <c r="N265" s="133"/>
      <c r="O265" s="122"/>
      <c r="P265" s="122"/>
      <c r="Q265" s="122"/>
      <c r="R265" s="122"/>
      <c r="S265" s="125"/>
      <c r="T265" s="122"/>
      <c r="U265" s="122"/>
      <c r="V265" s="122"/>
    </row>
    <row r="266" spans="1:22" x14ac:dyDescent="0.3">
      <c r="A266" s="117"/>
      <c r="B266" s="117"/>
      <c r="C266" s="117"/>
      <c r="D266" s="133"/>
      <c r="E266" s="133"/>
      <c r="F266" s="133"/>
      <c r="G266" s="133"/>
      <c r="H266" s="133"/>
      <c r="I266" s="133"/>
      <c r="J266" s="133"/>
      <c r="K266" s="133"/>
      <c r="L266" s="133"/>
      <c r="M266" s="133"/>
      <c r="N266" s="133"/>
      <c r="O266" s="122"/>
      <c r="P266" s="122"/>
      <c r="Q266" s="122"/>
      <c r="R266" s="122"/>
      <c r="S266" s="125"/>
      <c r="T266" s="122"/>
      <c r="U266" s="122"/>
      <c r="V266" s="122"/>
    </row>
    <row r="267" spans="1:22" x14ac:dyDescent="0.3">
      <c r="A267" s="117"/>
      <c r="B267" s="117"/>
      <c r="C267" s="117"/>
      <c r="D267" s="133"/>
      <c r="E267" s="133"/>
      <c r="F267" s="133"/>
      <c r="G267" s="133"/>
      <c r="H267" s="133"/>
      <c r="I267" s="133"/>
      <c r="J267" s="133"/>
      <c r="K267" s="133"/>
      <c r="L267" s="133"/>
      <c r="M267" s="133"/>
      <c r="N267" s="133"/>
      <c r="O267" s="122"/>
      <c r="P267" s="122"/>
      <c r="Q267" s="122"/>
      <c r="R267" s="122"/>
      <c r="S267" s="125"/>
      <c r="T267" s="122"/>
      <c r="U267" s="122"/>
      <c r="V267" s="122"/>
    </row>
    <row r="268" spans="1:22" x14ac:dyDescent="0.3">
      <c r="A268" s="117"/>
      <c r="B268" s="117"/>
      <c r="C268" s="117"/>
      <c r="D268" s="133"/>
      <c r="E268" s="133"/>
      <c r="F268" s="133"/>
      <c r="G268" s="133"/>
      <c r="H268" s="133"/>
      <c r="I268" s="133"/>
      <c r="J268" s="133"/>
      <c r="K268" s="133"/>
      <c r="L268" s="133"/>
      <c r="M268" s="133"/>
      <c r="N268" s="133"/>
      <c r="O268" s="122"/>
      <c r="P268" s="122"/>
      <c r="Q268" s="122"/>
      <c r="R268" s="122"/>
      <c r="S268" s="125"/>
      <c r="T268" s="122"/>
      <c r="U268" s="122"/>
      <c r="V268" s="122"/>
    </row>
    <row r="269" spans="1:22" x14ac:dyDescent="0.3">
      <c r="A269" s="117"/>
      <c r="B269" s="117"/>
      <c r="C269" s="117"/>
      <c r="D269" s="133"/>
      <c r="E269" s="133"/>
      <c r="F269" s="133"/>
      <c r="G269" s="133"/>
      <c r="H269" s="133"/>
      <c r="I269" s="133"/>
      <c r="J269" s="133"/>
      <c r="K269" s="133"/>
      <c r="L269" s="133"/>
      <c r="M269" s="133"/>
      <c r="N269" s="133"/>
      <c r="O269" s="122"/>
      <c r="P269" s="122"/>
      <c r="Q269" s="122"/>
      <c r="R269" s="122"/>
      <c r="S269" s="125"/>
      <c r="T269" s="122"/>
      <c r="U269" s="122"/>
      <c r="V269" s="122"/>
    </row>
    <row r="270" spans="1:22" x14ac:dyDescent="0.3">
      <c r="A270" s="117"/>
      <c r="B270" s="117"/>
      <c r="C270" s="117"/>
      <c r="D270" s="133"/>
      <c r="E270" s="133"/>
      <c r="F270" s="133"/>
      <c r="G270" s="133"/>
      <c r="H270" s="133"/>
      <c r="I270" s="133"/>
      <c r="J270" s="133"/>
      <c r="K270" s="133"/>
      <c r="L270" s="133"/>
      <c r="M270" s="133"/>
      <c r="N270" s="133"/>
      <c r="O270" s="122"/>
      <c r="P270" s="122"/>
      <c r="Q270" s="122"/>
      <c r="R270" s="122"/>
      <c r="S270" s="125"/>
      <c r="T270" s="122"/>
      <c r="U270" s="122"/>
      <c r="V270" s="122"/>
    </row>
    <row r="271" spans="1:22" x14ac:dyDescent="0.3">
      <c r="A271" s="117"/>
      <c r="B271" s="117"/>
      <c r="C271" s="117"/>
      <c r="D271" s="133"/>
      <c r="E271" s="133"/>
      <c r="F271" s="133"/>
      <c r="G271" s="133"/>
      <c r="H271" s="133"/>
      <c r="I271" s="133"/>
      <c r="J271" s="133"/>
      <c r="K271" s="133"/>
      <c r="L271" s="133"/>
      <c r="M271" s="133"/>
      <c r="N271" s="133"/>
      <c r="O271" s="122"/>
      <c r="P271" s="122"/>
      <c r="Q271" s="122"/>
      <c r="R271" s="122"/>
      <c r="S271" s="125"/>
      <c r="T271" s="122"/>
      <c r="U271" s="122"/>
      <c r="V271" s="122"/>
    </row>
    <row r="272" spans="1:22" x14ac:dyDescent="0.3">
      <c r="A272" s="117"/>
      <c r="B272" s="117"/>
      <c r="C272" s="117"/>
      <c r="D272" s="134"/>
      <c r="E272" s="134"/>
      <c r="F272" s="134"/>
      <c r="G272" s="134"/>
      <c r="H272" s="134"/>
      <c r="I272" s="134"/>
      <c r="J272" s="134"/>
      <c r="K272" s="134"/>
      <c r="L272" s="134"/>
      <c r="M272" s="134"/>
      <c r="N272" s="134"/>
      <c r="O272" s="122"/>
      <c r="P272" s="122"/>
      <c r="Q272" s="122"/>
      <c r="R272" s="122"/>
      <c r="S272" s="125"/>
      <c r="T272" s="122"/>
      <c r="U272" s="122"/>
      <c r="V272" s="122"/>
    </row>
    <row r="273" spans="1:22" x14ac:dyDescent="0.3">
      <c r="A273" s="117"/>
      <c r="B273" s="117"/>
      <c r="C273" s="117"/>
      <c r="D273" s="133"/>
      <c r="E273" s="133"/>
      <c r="F273" s="133"/>
      <c r="G273" s="133"/>
      <c r="H273" s="133"/>
      <c r="I273" s="133"/>
      <c r="J273" s="133"/>
      <c r="K273" s="133"/>
      <c r="L273" s="133"/>
      <c r="M273" s="133"/>
      <c r="N273" s="133"/>
      <c r="O273" s="122"/>
      <c r="P273" s="122"/>
      <c r="Q273" s="122"/>
      <c r="R273" s="122"/>
      <c r="S273" s="125"/>
      <c r="T273" s="122"/>
      <c r="U273" s="122"/>
      <c r="V273" s="122"/>
    </row>
    <row r="274" spans="1:22" x14ac:dyDescent="0.3">
      <c r="A274" s="117"/>
      <c r="B274" s="117"/>
      <c r="C274" s="117"/>
      <c r="D274" s="134"/>
      <c r="E274" s="134"/>
      <c r="F274" s="134"/>
      <c r="G274" s="134"/>
      <c r="H274" s="134"/>
      <c r="I274" s="134"/>
      <c r="J274" s="134"/>
      <c r="K274" s="134"/>
      <c r="L274" s="134"/>
      <c r="M274" s="134"/>
      <c r="N274" s="134"/>
      <c r="O274" s="122"/>
      <c r="P274" s="122"/>
      <c r="Q274" s="122"/>
      <c r="R274" s="122"/>
      <c r="S274" s="125"/>
      <c r="T274" s="122"/>
      <c r="U274" s="122"/>
      <c r="V274" s="122"/>
    </row>
    <row r="275" spans="1:22" x14ac:dyDescent="0.3">
      <c r="A275" s="117"/>
      <c r="B275" s="117"/>
      <c r="C275" s="117"/>
      <c r="D275" s="134"/>
      <c r="E275" s="134"/>
      <c r="F275" s="134"/>
      <c r="G275" s="134"/>
      <c r="H275" s="134"/>
      <c r="I275" s="134"/>
      <c r="J275" s="134"/>
      <c r="K275" s="134"/>
      <c r="L275" s="134"/>
      <c r="M275" s="134"/>
      <c r="N275" s="134"/>
      <c r="O275" s="122"/>
      <c r="P275" s="122"/>
      <c r="Q275" s="122"/>
      <c r="R275" s="122"/>
      <c r="S275" s="125"/>
      <c r="T275" s="122"/>
      <c r="U275" s="122"/>
      <c r="V275" s="122"/>
    </row>
    <row r="276" spans="1:22" x14ac:dyDescent="0.3">
      <c r="A276" s="117"/>
      <c r="B276" s="117"/>
      <c r="C276" s="117"/>
      <c r="D276" s="134"/>
      <c r="E276" s="134"/>
      <c r="F276" s="134"/>
      <c r="G276" s="134"/>
      <c r="H276" s="134"/>
      <c r="I276" s="134"/>
      <c r="J276" s="134"/>
      <c r="K276" s="134"/>
      <c r="L276" s="134"/>
      <c r="M276" s="134"/>
      <c r="N276" s="134"/>
      <c r="O276" s="122"/>
      <c r="P276" s="122"/>
      <c r="Q276" s="122"/>
      <c r="R276" s="122"/>
      <c r="S276" s="125"/>
      <c r="T276" s="122"/>
      <c r="U276" s="122"/>
      <c r="V276" s="122"/>
    </row>
    <row r="277" spans="1:22" x14ac:dyDescent="0.3">
      <c r="A277" s="117"/>
      <c r="B277" s="117"/>
      <c r="C277" s="117"/>
      <c r="D277" s="134"/>
      <c r="E277" s="134"/>
      <c r="F277" s="134"/>
      <c r="G277" s="134"/>
      <c r="H277" s="134"/>
      <c r="I277" s="134"/>
      <c r="J277" s="134"/>
      <c r="K277" s="134"/>
      <c r="L277" s="134"/>
      <c r="M277" s="134"/>
      <c r="N277" s="134"/>
      <c r="O277" s="122"/>
      <c r="P277" s="122"/>
      <c r="Q277" s="122"/>
      <c r="R277" s="122"/>
      <c r="S277" s="125"/>
      <c r="T277" s="122"/>
      <c r="U277" s="122"/>
      <c r="V277" s="122"/>
    </row>
    <row r="278" spans="1:22" x14ac:dyDescent="0.3">
      <c r="A278" s="117"/>
      <c r="B278" s="117"/>
      <c r="C278" s="117"/>
      <c r="D278" s="134"/>
      <c r="E278" s="134"/>
      <c r="F278" s="134"/>
      <c r="G278" s="134"/>
      <c r="H278" s="134"/>
      <c r="I278" s="134"/>
      <c r="J278" s="134"/>
      <c r="K278" s="134"/>
      <c r="L278" s="134"/>
      <c r="M278" s="134"/>
      <c r="N278" s="134"/>
      <c r="O278" s="122"/>
      <c r="P278" s="122"/>
      <c r="Q278" s="122"/>
      <c r="R278" s="122"/>
      <c r="S278" s="125"/>
      <c r="T278" s="122"/>
      <c r="U278" s="122"/>
      <c r="V278" s="122"/>
    </row>
    <row r="279" spans="1:22" x14ac:dyDescent="0.3">
      <c r="A279" s="117"/>
      <c r="B279" s="117"/>
      <c r="C279" s="117"/>
      <c r="D279" s="134"/>
      <c r="E279" s="134"/>
      <c r="F279" s="134"/>
      <c r="G279" s="134"/>
      <c r="H279" s="134"/>
      <c r="I279" s="134"/>
      <c r="J279" s="134"/>
      <c r="K279" s="134"/>
      <c r="L279" s="134"/>
      <c r="M279" s="134"/>
      <c r="N279" s="134"/>
      <c r="O279" s="122"/>
      <c r="P279" s="122"/>
      <c r="Q279" s="122"/>
      <c r="R279" s="122"/>
      <c r="S279" s="125"/>
      <c r="T279" s="122"/>
      <c r="U279" s="122"/>
      <c r="V279" s="122"/>
    </row>
    <row r="280" spans="1:22" x14ac:dyDescent="0.3">
      <c r="A280" s="117"/>
      <c r="B280" s="117"/>
      <c r="C280" s="117"/>
      <c r="D280" s="134"/>
      <c r="E280" s="134"/>
      <c r="F280" s="134"/>
      <c r="G280" s="134"/>
      <c r="H280" s="134"/>
      <c r="I280" s="134"/>
      <c r="J280" s="134"/>
      <c r="K280" s="134"/>
      <c r="L280" s="134"/>
      <c r="M280" s="134"/>
      <c r="N280" s="134"/>
      <c r="O280" s="122"/>
      <c r="P280" s="122"/>
      <c r="Q280" s="122"/>
      <c r="R280" s="122"/>
      <c r="S280" s="125"/>
      <c r="T280" s="122"/>
      <c r="U280" s="122"/>
      <c r="V280" s="122"/>
    </row>
    <row r="281" spans="1:22" x14ac:dyDescent="0.3">
      <c r="A281" s="117"/>
      <c r="B281" s="117"/>
      <c r="C281" s="117"/>
      <c r="D281" s="134"/>
      <c r="E281" s="134"/>
      <c r="F281" s="134"/>
      <c r="G281" s="134"/>
      <c r="H281" s="134"/>
      <c r="I281" s="134"/>
      <c r="J281" s="134"/>
      <c r="K281" s="134"/>
      <c r="L281" s="134"/>
      <c r="M281" s="134"/>
      <c r="N281" s="134"/>
      <c r="O281" s="122"/>
      <c r="P281" s="122"/>
      <c r="Q281" s="122"/>
      <c r="R281" s="122"/>
      <c r="S281" s="125"/>
      <c r="T281" s="122"/>
      <c r="U281" s="122"/>
      <c r="V281" s="122"/>
    </row>
    <row r="282" spans="1:22" x14ac:dyDescent="0.3">
      <c r="A282" s="117"/>
      <c r="B282" s="117"/>
      <c r="C282" s="117"/>
      <c r="D282" s="134"/>
      <c r="E282" s="134"/>
      <c r="F282" s="134"/>
      <c r="G282" s="134"/>
      <c r="H282" s="134"/>
      <c r="I282" s="134"/>
      <c r="J282" s="134"/>
      <c r="K282" s="134"/>
      <c r="L282" s="134"/>
      <c r="M282" s="134"/>
      <c r="N282" s="134"/>
      <c r="O282" s="122"/>
      <c r="P282" s="122"/>
      <c r="Q282" s="122"/>
      <c r="R282" s="122"/>
      <c r="S282" s="125"/>
      <c r="T282" s="122"/>
      <c r="U282" s="122"/>
      <c r="V282" s="122"/>
    </row>
    <row r="283" spans="1:22" x14ac:dyDescent="0.3">
      <c r="A283" s="117"/>
      <c r="B283" s="117"/>
      <c r="C283" s="117"/>
      <c r="D283" s="134"/>
      <c r="E283" s="134"/>
      <c r="F283" s="134"/>
      <c r="G283" s="134"/>
      <c r="H283" s="134"/>
      <c r="I283" s="134"/>
      <c r="J283" s="134"/>
      <c r="K283" s="134"/>
      <c r="L283" s="134"/>
      <c r="M283" s="134"/>
      <c r="N283" s="134"/>
      <c r="O283" s="122"/>
      <c r="P283" s="122"/>
      <c r="Q283" s="122"/>
      <c r="R283" s="122"/>
      <c r="S283" s="125"/>
      <c r="T283" s="122"/>
      <c r="U283" s="122"/>
      <c r="V283" s="122"/>
    </row>
    <row r="284" spans="1:22" x14ac:dyDescent="0.3">
      <c r="A284" s="117"/>
      <c r="B284" s="117"/>
      <c r="C284" s="117"/>
      <c r="D284" s="134"/>
      <c r="E284" s="134"/>
      <c r="F284" s="134"/>
      <c r="G284" s="134"/>
      <c r="H284" s="134"/>
      <c r="I284" s="134"/>
      <c r="J284" s="134"/>
      <c r="K284" s="134"/>
      <c r="L284" s="134"/>
      <c r="M284" s="134"/>
      <c r="N284" s="134"/>
      <c r="O284" s="122"/>
      <c r="P284" s="122"/>
      <c r="Q284" s="122"/>
      <c r="R284" s="122"/>
      <c r="S284" s="125"/>
      <c r="T284" s="122"/>
      <c r="U284" s="122"/>
      <c r="V284" s="122"/>
    </row>
    <row r="285" spans="1:22" x14ac:dyDescent="0.3">
      <c r="A285" s="117"/>
      <c r="B285" s="117"/>
      <c r="C285" s="117"/>
      <c r="D285" s="134"/>
      <c r="E285" s="134"/>
      <c r="F285" s="134"/>
      <c r="G285" s="134"/>
      <c r="H285" s="134"/>
      <c r="I285" s="134"/>
      <c r="J285" s="134"/>
      <c r="K285" s="134"/>
      <c r="L285" s="134"/>
      <c r="M285" s="134"/>
      <c r="N285" s="134"/>
      <c r="O285" s="122"/>
      <c r="P285" s="122"/>
      <c r="Q285" s="122"/>
      <c r="R285" s="122"/>
      <c r="S285" s="125"/>
      <c r="T285" s="122"/>
      <c r="U285" s="122"/>
      <c r="V285" s="122"/>
    </row>
    <row r="286" spans="1:22" x14ac:dyDescent="0.3">
      <c r="A286" s="117"/>
      <c r="B286" s="117"/>
      <c r="C286" s="117"/>
      <c r="D286" s="134"/>
      <c r="E286" s="134"/>
      <c r="F286" s="134"/>
      <c r="G286" s="134"/>
      <c r="H286" s="134"/>
      <c r="I286" s="134"/>
      <c r="J286" s="134"/>
      <c r="K286" s="134"/>
      <c r="L286" s="134"/>
      <c r="M286" s="134"/>
      <c r="N286" s="134"/>
      <c r="O286" s="122"/>
      <c r="P286" s="122"/>
      <c r="Q286" s="122"/>
      <c r="R286" s="122"/>
      <c r="S286" s="125"/>
      <c r="T286" s="122"/>
      <c r="U286" s="122"/>
      <c r="V286" s="122"/>
    </row>
    <row r="287" spans="1:22" x14ac:dyDescent="0.3">
      <c r="A287" s="117"/>
      <c r="B287" s="117"/>
      <c r="C287" s="117"/>
      <c r="D287" s="134"/>
      <c r="E287" s="134"/>
      <c r="F287" s="134"/>
      <c r="G287" s="134"/>
      <c r="H287" s="134"/>
      <c r="I287" s="134"/>
      <c r="J287" s="134"/>
      <c r="K287" s="134"/>
      <c r="L287" s="134"/>
      <c r="M287" s="134"/>
      <c r="N287" s="134"/>
      <c r="O287" s="122"/>
      <c r="P287" s="122"/>
      <c r="Q287" s="122"/>
      <c r="R287" s="122"/>
      <c r="S287" s="125"/>
      <c r="T287" s="122"/>
      <c r="U287" s="122"/>
      <c r="V287" s="122"/>
    </row>
    <row r="288" spans="1:22" x14ac:dyDescent="0.3">
      <c r="A288" s="117"/>
      <c r="B288" s="117"/>
      <c r="C288" s="117"/>
      <c r="D288" s="134"/>
      <c r="E288" s="134"/>
      <c r="F288" s="134"/>
      <c r="G288" s="134"/>
      <c r="H288" s="134"/>
      <c r="I288" s="134"/>
      <c r="J288" s="134"/>
      <c r="K288" s="134"/>
      <c r="L288" s="134"/>
      <c r="M288" s="134"/>
      <c r="N288" s="134"/>
      <c r="O288" s="122"/>
      <c r="P288" s="122"/>
      <c r="Q288" s="122"/>
      <c r="R288" s="122"/>
      <c r="S288" s="125"/>
      <c r="T288" s="122"/>
      <c r="U288" s="122"/>
      <c r="V288" s="122"/>
    </row>
    <row r="289" spans="1:22" x14ac:dyDescent="0.3">
      <c r="A289" s="117"/>
      <c r="B289" s="117"/>
      <c r="C289" s="117"/>
      <c r="D289" s="134"/>
      <c r="E289" s="134"/>
      <c r="F289" s="134"/>
      <c r="G289" s="134"/>
      <c r="H289" s="134"/>
      <c r="I289" s="134"/>
      <c r="J289" s="134"/>
      <c r="K289" s="134"/>
      <c r="L289" s="134"/>
      <c r="M289" s="134"/>
      <c r="N289" s="134"/>
      <c r="O289" s="122"/>
      <c r="P289" s="122"/>
      <c r="Q289" s="122"/>
      <c r="R289" s="122"/>
      <c r="S289" s="125"/>
      <c r="T289" s="122"/>
      <c r="U289" s="122"/>
      <c r="V289" s="122"/>
    </row>
    <row r="290" spans="1:22" x14ac:dyDescent="0.3">
      <c r="A290" s="117"/>
      <c r="B290" s="117"/>
      <c r="C290" s="117"/>
      <c r="D290" s="134"/>
      <c r="E290" s="134"/>
      <c r="F290" s="134"/>
      <c r="G290" s="134"/>
      <c r="H290" s="134"/>
      <c r="I290" s="134"/>
      <c r="J290" s="134"/>
      <c r="K290" s="134"/>
      <c r="L290" s="134"/>
      <c r="M290" s="134"/>
      <c r="N290" s="134"/>
      <c r="O290" s="122"/>
      <c r="P290" s="122"/>
      <c r="Q290" s="122"/>
      <c r="R290" s="122"/>
      <c r="S290" s="125"/>
      <c r="T290" s="122"/>
      <c r="U290" s="122"/>
      <c r="V290" s="122"/>
    </row>
    <row r="291" spans="1:22" x14ac:dyDescent="0.3">
      <c r="A291" s="117"/>
      <c r="B291" s="117"/>
      <c r="C291" s="117"/>
      <c r="D291" s="134"/>
      <c r="E291" s="134"/>
      <c r="F291" s="134"/>
      <c r="G291" s="134"/>
      <c r="H291" s="134"/>
      <c r="I291" s="134"/>
      <c r="J291" s="134"/>
      <c r="K291" s="134"/>
      <c r="L291" s="134"/>
      <c r="M291" s="134"/>
      <c r="N291" s="134"/>
      <c r="O291" s="122"/>
      <c r="P291" s="122"/>
      <c r="Q291" s="122"/>
      <c r="R291" s="122"/>
      <c r="S291" s="125"/>
      <c r="T291" s="122"/>
      <c r="U291" s="122"/>
      <c r="V291" s="122"/>
    </row>
    <row r="292" spans="1:22" x14ac:dyDescent="0.3">
      <c r="A292" s="117"/>
      <c r="B292" s="117"/>
      <c r="C292" s="117"/>
      <c r="D292" s="134"/>
      <c r="E292" s="134"/>
      <c r="F292" s="134"/>
      <c r="G292" s="134"/>
      <c r="H292" s="134"/>
      <c r="I292" s="134"/>
      <c r="J292" s="134"/>
      <c r="K292" s="134"/>
      <c r="L292" s="134"/>
      <c r="M292" s="134"/>
      <c r="N292" s="134"/>
      <c r="O292" s="122"/>
      <c r="P292" s="122"/>
      <c r="Q292" s="122"/>
      <c r="R292" s="122"/>
      <c r="S292" s="125"/>
      <c r="T292" s="122"/>
      <c r="U292" s="122"/>
      <c r="V292" s="122"/>
    </row>
    <row r="293" spans="1:22" x14ac:dyDescent="0.3">
      <c r="A293" s="117"/>
      <c r="B293" s="117"/>
      <c r="C293" s="117"/>
      <c r="D293" s="134"/>
      <c r="E293" s="134"/>
      <c r="F293" s="134"/>
      <c r="G293" s="134"/>
      <c r="H293" s="134"/>
      <c r="I293" s="134"/>
      <c r="J293" s="134"/>
      <c r="K293" s="134"/>
      <c r="L293" s="134"/>
      <c r="M293" s="134"/>
      <c r="N293" s="134"/>
      <c r="O293" s="122"/>
      <c r="P293" s="122"/>
      <c r="Q293" s="122"/>
      <c r="R293" s="122"/>
      <c r="S293" s="125"/>
      <c r="T293" s="122"/>
      <c r="U293" s="122"/>
      <c r="V293" s="122"/>
    </row>
    <row r="294" spans="1:22" x14ac:dyDescent="0.3">
      <c r="A294" s="117"/>
      <c r="B294" s="117"/>
      <c r="C294" s="117"/>
      <c r="D294" s="134"/>
      <c r="E294" s="134"/>
      <c r="F294" s="134"/>
      <c r="G294" s="134"/>
      <c r="H294" s="134"/>
      <c r="I294" s="134"/>
      <c r="J294" s="134"/>
      <c r="K294" s="134"/>
      <c r="L294" s="134"/>
      <c r="M294" s="134"/>
      <c r="N294" s="134"/>
      <c r="O294" s="122"/>
      <c r="P294" s="122"/>
      <c r="Q294" s="122"/>
      <c r="R294" s="122"/>
      <c r="S294" s="125"/>
      <c r="T294" s="122"/>
      <c r="U294" s="122"/>
      <c r="V294" s="122"/>
    </row>
    <row r="295" spans="1:22" x14ac:dyDescent="0.3">
      <c r="A295" s="117"/>
      <c r="B295" s="117"/>
      <c r="C295" s="117"/>
      <c r="D295" s="134"/>
      <c r="E295" s="134"/>
      <c r="F295" s="134"/>
      <c r="G295" s="134"/>
      <c r="H295" s="134"/>
      <c r="I295" s="134"/>
      <c r="J295" s="134"/>
      <c r="K295" s="134"/>
      <c r="L295" s="134"/>
      <c r="M295" s="134"/>
      <c r="N295" s="134"/>
      <c r="O295" s="122"/>
      <c r="P295" s="122"/>
      <c r="Q295" s="122"/>
      <c r="R295" s="122"/>
      <c r="S295" s="125"/>
      <c r="T295" s="122"/>
      <c r="U295" s="122"/>
      <c r="V295" s="122"/>
    </row>
    <row r="296" spans="1:22" x14ac:dyDescent="0.3">
      <c r="A296" s="117"/>
      <c r="B296" s="117"/>
      <c r="C296" s="117"/>
      <c r="D296" s="134"/>
      <c r="E296" s="134"/>
      <c r="F296" s="134"/>
      <c r="G296" s="134"/>
      <c r="H296" s="134"/>
      <c r="I296" s="134"/>
      <c r="J296" s="134"/>
      <c r="K296" s="134"/>
      <c r="L296" s="134"/>
      <c r="M296" s="134"/>
      <c r="N296" s="134"/>
      <c r="O296" s="122"/>
      <c r="P296" s="122"/>
      <c r="Q296" s="122"/>
      <c r="R296" s="122"/>
      <c r="S296" s="125"/>
      <c r="T296" s="122"/>
      <c r="U296" s="122"/>
      <c r="V296" s="122"/>
    </row>
    <row r="297" spans="1:22" x14ac:dyDescent="0.3">
      <c r="A297" s="117"/>
      <c r="B297" s="117"/>
      <c r="C297" s="117"/>
      <c r="D297" s="134"/>
      <c r="E297" s="134"/>
      <c r="F297" s="134"/>
      <c r="G297" s="134"/>
      <c r="H297" s="134"/>
      <c r="I297" s="134"/>
      <c r="J297" s="134"/>
      <c r="K297" s="134"/>
      <c r="L297" s="134"/>
      <c r="M297" s="134"/>
      <c r="N297" s="134"/>
      <c r="O297" s="122"/>
      <c r="P297" s="122"/>
      <c r="Q297" s="122"/>
      <c r="R297" s="122"/>
      <c r="S297" s="125"/>
      <c r="T297" s="122"/>
      <c r="U297" s="122"/>
      <c r="V297" s="122"/>
    </row>
    <row r="298" spans="1:22" x14ac:dyDescent="0.3">
      <c r="A298" s="117"/>
      <c r="B298" s="117"/>
      <c r="C298" s="117"/>
      <c r="D298" s="134"/>
      <c r="E298" s="134"/>
      <c r="F298" s="134"/>
      <c r="G298" s="134"/>
      <c r="H298" s="134"/>
      <c r="I298" s="134"/>
      <c r="J298" s="134"/>
      <c r="K298" s="134"/>
      <c r="L298" s="134"/>
      <c r="M298" s="134"/>
      <c r="N298" s="134"/>
      <c r="O298" s="122"/>
      <c r="P298" s="122"/>
      <c r="Q298" s="122"/>
      <c r="R298" s="122"/>
      <c r="S298" s="125"/>
      <c r="T298" s="122"/>
      <c r="U298" s="122"/>
      <c r="V298" s="122"/>
    </row>
    <row r="299" spans="1:22" x14ac:dyDescent="0.3">
      <c r="A299" s="117"/>
      <c r="B299" s="117"/>
      <c r="C299" s="117"/>
      <c r="D299" s="134"/>
      <c r="E299" s="134"/>
      <c r="F299" s="134"/>
      <c r="G299" s="134"/>
      <c r="H299" s="134"/>
      <c r="I299" s="134"/>
      <c r="J299" s="134"/>
      <c r="K299" s="134"/>
      <c r="L299" s="134"/>
      <c r="M299" s="134"/>
      <c r="N299" s="134"/>
      <c r="O299" s="122"/>
      <c r="P299" s="122"/>
      <c r="Q299" s="122"/>
      <c r="R299" s="122"/>
      <c r="S299" s="125"/>
      <c r="T299" s="122"/>
      <c r="U299" s="122"/>
      <c r="V299" s="122"/>
    </row>
    <row r="300" spans="1:22" x14ac:dyDescent="0.3">
      <c r="A300" s="117"/>
      <c r="B300" s="117"/>
      <c r="C300" s="117"/>
      <c r="D300" s="134"/>
      <c r="E300" s="134"/>
      <c r="F300" s="134"/>
      <c r="G300" s="134"/>
      <c r="H300" s="134"/>
      <c r="I300" s="134"/>
      <c r="J300" s="134"/>
      <c r="K300" s="134"/>
      <c r="L300" s="134"/>
      <c r="M300" s="134"/>
      <c r="N300" s="134"/>
      <c r="O300" s="122"/>
      <c r="P300" s="122"/>
      <c r="Q300" s="122"/>
      <c r="R300" s="122"/>
      <c r="S300" s="125"/>
      <c r="T300" s="122"/>
      <c r="U300" s="122"/>
      <c r="V300" s="122"/>
    </row>
    <row r="301" spans="1:22" x14ac:dyDescent="0.3">
      <c r="A301" s="117"/>
      <c r="B301" s="117"/>
      <c r="C301" s="117"/>
      <c r="D301" s="134"/>
      <c r="E301" s="134"/>
      <c r="F301" s="134"/>
      <c r="G301" s="134"/>
      <c r="H301" s="134"/>
      <c r="I301" s="134"/>
      <c r="J301" s="134"/>
      <c r="K301" s="134"/>
      <c r="L301" s="134"/>
      <c r="M301" s="134"/>
      <c r="N301" s="134"/>
      <c r="O301" s="122"/>
      <c r="P301" s="122"/>
      <c r="Q301" s="122"/>
      <c r="R301" s="122"/>
      <c r="S301" s="125"/>
      <c r="T301" s="122"/>
      <c r="U301" s="122"/>
      <c r="V301" s="122"/>
    </row>
    <row r="302" spans="1:22" x14ac:dyDescent="0.3">
      <c r="A302" s="117"/>
      <c r="B302" s="117"/>
      <c r="C302" s="117"/>
      <c r="D302" s="134"/>
      <c r="E302" s="134"/>
      <c r="F302" s="134"/>
      <c r="G302" s="134"/>
      <c r="H302" s="134"/>
      <c r="I302" s="134"/>
      <c r="J302" s="134"/>
      <c r="K302" s="134"/>
      <c r="L302" s="134"/>
      <c r="M302" s="134"/>
      <c r="N302" s="134"/>
      <c r="O302" s="122"/>
      <c r="P302" s="122"/>
      <c r="Q302" s="122"/>
      <c r="R302" s="122"/>
      <c r="S302" s="125"/>
      <c r="T302" s="122"/>
      <c r="U302" s="122"/>
      <c r="V302" s="122"/>
    </row>
    <row r="303" spans="1:22" x14ac:dyDescent="0.3">
      <c r="A303" s="117"/>
      <c r="B303" s="117"/>
      <c r="C303" s="117"/>
      <c r="D303" s="134"/>
      <c r="E303" s="134"/>
      <c r="F303" s="134"/>
      <c r="G303" s="134"/>
      <c r="H303" s="134"/>
      <c r="I303" s="134"/>
      <c r="J303" s="134"/>
      <c r="K303" s="134"/>
      <c r="L303" s="134"/>
      <c r="M303" s="134"/>
      <c r="N303" s="134"/>
      <c r="O303" s="122"/>
      <c r="P303" s="122"/>
      <c r="Q303" s="122"/>
      <c r="R303" s="122"/>
      <c r="S303" s="125"/>
      <c r="T303" s="122"/>
      <c r="U303" s="122"/>
      <c r="V303" s="122"/>
    </row>
    <row r="304" spans="1:22" x14ac:dyDescent="0.3">
      <c r="A304" s="117"/>
      <c r="B304" s="117"/>
      <c r="C304" s="117"/>
      <c r="D304" s="134"/>
      <c r="E304" s="134"/>
      <c r="F304" s="134"/>
      <c r="G304" s="134"/>
      <c r="H304" s="134"/>
      <c r="I304" s="134"/>
      <c r="J304" s="134"/>
      <c r="K304" s="134"/>
      <c r="L304" s="134"/>
      <c r="M304" s="134"/>
      <c r="N304" s="134"/>
      <c r="O304" s="122"/>
      <c r="P304" s="122"/>
      <c r="Q304" s="122"/>
      <c r="R304" s="122"/>
      <c r="S304" s="125"/>
      <c r="T304" s="122"/>
      <c r="U304" s="122"/>
      <c r="V304" s="122"/>
    </row>
    <row r="305" spans="1:22" x14ac:dyDescent="0.3">
      <c r="A305" s="117"/>
      <c r="B305" s="117"/>
      <c r="C305" s="117"/>
      <c r="D305" s="134"/>
      <c r="E305" s="134"/>
      <c r="F305" s="134"/>
      <c r="G305" s="134"/>
      <c r="H305" s="134"/>
      <c r="I305" s="134"/>
      <c r="J305" s="134"/>
      <c r="K305" s="134"/>
      <c r="L305" s="134"/>
      <c r="M305" s="134"/>
      <c r="N305" s="134"/>
      <c r="O305" s="122"/>
      <c r="P305" s="122"/>
      <c r="Q305" s="122"/>
      <c r="R305" s="122"/>
      <c r="S305" s="125"/>
      <c r="T305" s="122"/>
      <c r="U305" s="122"/>
      <c r="V305" s="122"/>
    </row>
    <row r="306" spans="1:22" x14ac:dyDescent="0.3">
      <c r="A306" s="117"/>
      <c r="B306" s="117"/>
      <c r="C306" s="117"/>
      <c r="D306" s="134"/>
      <c r="E306" s="134"/>
      <c r="F306" s="134"/>
      <c r="G306" s="134"/>
      <c r="H306" s="134"/>
      <c r="I306" s="134"/>
      <c r="J306" s="134"/>
      <c r="K306" s="134"/>
      <c r="L306" s="134"/>
      <c r="M306" s="134"/>
      <c r="N306" s="134"/>
      <c r="O306" s="122"/>
      <c r="P306" s="122"/>
      <c r="Q306" s="122"/>
      <c r="R306" s="122"/>
      <c r="S306" s="125"/>
      <c r="T306" s="122"/>
      <c r="U306" s="122"/>
      <c r="V306" s="122"/>
    </row>
    <row r="307" spans="1:22" x14ac:dyDescent="0.3">
      <c r="A307" s="122"/>
      <c r="B307" s="122"/>
      <c r="C307" s="122"/>
      <c r="D307" s="135"/>
      <c r="E307" s="135"/>
      <c r="F307" s="135"/>
      <c r="G307" s="135"/>
      <c r="H307" s="135"/>
      <c r="I307" s="135"/>
      <c r="J307" s="135"/>
      <c r="K307" s="135"/>
      <c r="L307" s="135"/>
      <c r="M307" s="135"/>
      <c r="N307" s="135"/>
      <c r="O307" s="122"/>
      <c r="P307" s="122"/>
      <c r="Q307" s="122"/>
      <c r="R307" s="122"/>
      <c r="S307" s="122"/>
      <c r="T307" s="122"/>
      <c r="U307" s="122"/>
      <c r="V307" s="122"/>
    </row>
    <row r="308" spans="1:22" x14ac:dyDescent="0.3">
      <c r="A308" s="122"/>
      <c r="B308" s="122"/>
      <c r="C308" s="122"/>
      <c r="D308" s="135"/>
      <c r="E308" s="135"/>
      <c r="F308" s="135"/>
      <c r="G308" s="135"/>
      <c r="H308" s="135"/>
      <c r="I308" s="135"/>
      <c r="J308" s="135"/>
      <c r="K308" s="135"/>
      <c r="L308" s="135"/>
      <c r="M308" s="135"/>
      <c r="N308" s="135"/>
      <c r="O308" s="122"/>
      <c r="P308" s="122"/>
      <c r="Q308" s="122"/>
      <c r="R308" s="122"/>
      <c r="S308" s="122"/>
      <c r="T308" s="122"/>
      <c r="U308" s="122"/>
      <c r="V308" s="122"/>
    </row>
    <row r="309" spans="1:22" x14ac:dyDescent="0.3">
      <c r="A309" s="122"/>
      <c r="B309" s="122"/>
      <c r="C309" s="122"/>
      <c r="D309" s="135"/>
      <c r="E309" s="135"/>
      <c r="F309" s="135"/>
      <c r="G309" s="135"/>
      <c r="H309" s="135"/>
      <c r="I309" s="135"/>
      <c r="J309" s="135"/>
      <c r="K309" s="135"/>
      <c r="L309" s="135"/>
      <c r="M309" s="135"/>
      <c r="N309" s="135"/>
      <c r="O309" s="122"/>
      <c r="P309" s="122"/>
      <c r="Q309" s="122"/>
      <c r="R309" s="122"/>
      <c r="S309" s="122"/>
      <c r="T309" s="122"/>
      <c r="U309" s="122"/>
      <c r="V309" s="122"/>
    </row>
    <row r="310" spans="1:22" x14ac:dyDescent="0.3">
      <c r="A310" s="122"/>
      <c r="B310" s="122"/>
      <c r="C310" s="122"/>
      <c r="D310" s="135"/>
      <c r="E310" s="135"/>
      <c r="F310" s="135"/>
      <c r="G310" s="135"/>
      <c r="H310" s="135"/>
      <c r="I310" s="135"/>
      <c r="J310" s="135"/>
      <c r="K310" s="135"/>
      <c r="L310" s="135"/>
      <c r="M310" s="135"/>
      <c r="N310" s="135"/>
      <c r="O310" s="122"/>
      <c r="P310" s="122"/>
      <c r="Q310" s="122"/>
      <c r="R310" s="122"/>
      <c r="S310" s="122"/>
      <c r="T310" s="122"/>
      <c r="U310" s="122"/>
      <c r="V310" s="122"/>
    </row>
    <row r="311" spans="1:22" x14ac:dyDescent="0.3">
      <c r="A311" s="122"/>
      <c r="B311" s="122"/>
      <c r="C311" s="122"/>
      <c r="D311" s="135"/>
      <c r="E311" s="135"/>
      <c r="F311" s="135"/>
      <c r="G311" s="135"/>
      <c r="H311" s="135"/>
      <c r="I311" s="135"/>
      <c r="J311" s="135"/>
      <c r="K311" s="135"/>
      <c r="L311" s="135"/>
      <c r="M311" s="135"/>
      <c r="N311" s="135"/>
      <c r="O311" s="122"/>
      <c r="P311" s="122"/>
      <c r="Q311" s="122"/>
      <c r="R311" s="122"/>
      <c r="S311" s="122"/>
      <c r="T311" s="122"/>
      <c r="U311" s="122"/>
      <c r="V311" s="122"/>
    </row>
    <row r="312" spans="1:22" x14ac:dyDescent="0.3">
      <c r="A312" s="122"/>
      <c r="B312" s="122"/>
      <c r="C312" s="122"/>
      <c r="D312" s="135"/>
      <c r="E312" s="135"/>
      <c r="F312" s="135"/>
      <c r="G312" s="135"/>
      <c r="H312" s="135"/>
      <c r="I312" s="135"/>
      <c r="J312" s="135"/>
      <c r="K312" s="135"/>
      <c r="L312" s="135"/>
      <c r="M312" s="135"/>
      <c r="N312" s="135"/>
      <c r="O312" s="122"/>
      <c r="P312" s="122"/>
      <c r="Q312" s="122"/>
      <c r="R312" s="122"/>
      <c r="S312" s="122"/>
      <c r="T312" s="122"/>
      <c r="U312" s="122"/>
      <c r="V312" s="122"/>
    </row>
    <row r="313" spans="1:22" x14ac:dyDescent="0.3">
      <c r="A313" s="122"/>
      <c r="B313" s="122"/>
      <c r="C313" s="122"/>
      <c r="D313" s="135"/>
      <c r="E313" s="135"/>
      <c r="F313" s="135"/>
      <c r="G313" s="135"/>
      <c r="H313" s="135"/>
      <c r="I313" s="135"/>
      <c r="J313" s="135"/>
      <c r="K313" s="135"/>
      <c r="L313" s="135"/>
      <c r="M313" s="135"/>
      <c r="N313" s="135"/>
      <c r="O313" s="122"/>
      <c r="P313" s="122"/>
      <c r="Q313" s="122"/>
      <c r="R313" s="122"/>
      <c r="S313" s="122"/>
      <c r="T313" s="122"/>
      <c r="U313" s="122"/>
      <c r="V313" s="122"/>
    </row>
    <row r="314" spans="1:22" x14ac:dyDescent="0.3">
      <c r="A314" s="122"/>
      <c r="B314" s="122"/>
      <c r="C314" s="122"/>
      <c r="D314" s="135"/>
      <c r="E314" s="135"/>
      <c r="F314" s="135"/>
      <c r="G314" s="135"/>
      <c r="H314" s="135"/>
      <c r="I314" s="135"/>
      <c r="J314" s="135"/>
      <c r="K314" s="135"/>
      <c r="L314" s="135"/>
      <c r="M314" s="135"/>
      <c r="N314" s="135"/>
      <c r="O314" s="122"/>
      <c r="P314" s="122"/>
      <c r="Q314" s="122"/>
      <c r="R314" s="122"/>
      <c r="S314" s="122"/>
      <c r="T314" s="122"/>
      <c r="U314" s="122"/>
      <c r="V314" s="122"/>
    </row>
    <row r="315" spans="1:22" x14ac:dyDescent="0.3">
      <c r="A315" s="122"/>
      <c r="B315" s="122"/>
      <c r="C315" s="122"/>
      <c r="D315" s="135"/>
      <c r="E315" s="135"/>
      <c r="F315" s="135"/>
      <c r="G315" s="135"/>
      <c r="H315" s="135"/>
      <c r="I315" s="135"/>
      <c r="J315" s="135"/>
      <c r="K315" s="135"/>
      <c r="L315" s="135"/>
      <c r="M315" s="135"/>
      <c r="N315" s="135"/>
      <c r="O315" s="122"/>
      <c r="P315" s="122"/>
      <c r="Q315" s="122"/>
      <c r="R315" s="122"/>
      <c r="S315" s="122"/>
      <c r="T315" s="122"/>
      <c r="U315" s="122"/>
      <c r="V315" s="122"/>
    </row>
    <row r="316" spans="1:22" x14ac:dyDescent="0.3">
      <c r="A316" s="122"/>
      <c r="B316" s="122"/>
      <c r="C316" s="122"/>
      <c r="D316" s="135"/>
      <c r="E316" s="135"/>
      <c r="F316" s="135"/>
      <c r="G316" s="135"/>
      <c r="H316" s="135"/>
      <c r="I316" s="135"/>
      <c r="J316" s="135"/>
      <c r="K316" s="135"/>
      <c r="L316" s="135"/>
      <c r="M316" s="135"/>
      <c r="N316" s="135"/>
      <c r="O316" s="122"/>
      <c r="P316" s="122"/>
      <c r="Q316" s="122"/>
      <c r="R316" s="122"/>
      <c r="S316" s="122"/>
      <c r="T316" s="122"/>
      <c r="U316" s="122"/>
      <c r="V316" s="122"/>
    </row>
    <row r="317" spans="1:22" x14ac:dyDescent="0.3">
      <c r="A317" s="122"/>
      <c r="B317" s="122"/>
      <c r="C317" s="122"/>
      <c r="D317" s="135"/>
      <c r="E317" s="135"/>
      <c r="F317" s="135"/>
      <c r="G317" s="135"/>
      <c r="H317" s="135"/>
      <c r="I317" s="135"/>
      <c r="J317" s="135"/>
      <c r="K317" s="135"/>
      <c r="L317" s="135"/>
      <c r="M317" s="135"/>
      <c r="N317" s="135"/>
      <c r="O317" s="122"/>
      <c r="P317" s="122"/>
      <c r="Q317" s="122"/>
      <c r="R317" s="122"/>
      <c r="S317" s="122"/>
      <c r="T317" s="122"/>
      <c r="U317" s="122"/>
      <c r="V317" s="122"/>
    </row>
    <row r="318" spans="1:22" x14ac:dyDescent="0.3">
      <c r="A318" s="122"/>
      <c r="B318" s="122"/>
      <c r="C318" s="122"/>
      <c r="D318" s="135"/>
      <c r="E318" s="135"/>
      <c r="F318" s="135"/>
      <c r="G318" s="135"/>
      <c r="H318" s="135"/>
      <c r="I318" s="135"/>
      <c r="J318" s="135"/>
      <c r="K318" s="135"/>
      <c r="L318" s="135"/>
      <c r="M318" s="135"/>
      <c r="N318" s="135"/>
      <c r="O318" s="122"/>
      <c r="P318" s="122"/>
      <c r="Q318" s="122"/>
      <c r="R318" s="122"/>
      <c r="S318" s="122"/>
      <c r="T318" s="122"/>
      <c r="U318" s="122"/>
      <c r="V318" s="122"/>
    </row>
    <row r="319" spans="1:22" x14ac:dyDescent="0.3">
      <c r="A319" s="122"/>
      <c r="B319" s="122"/>
      <c r="C319" s="122"/>
      <c r="D319" s="135"/>
      <c r="E319" s="135"/>
      <c r="F319" s="135"/>
      <c r="G319" s="135"/>
      <c r="H319" s="135"/>
      <c r="I319" s="135"/>
      <c r="J319" s="135"/>
      <c r="K319" s="135"/>
      <c r="L319" s="135"/>
      <c r="M319" s="135"/>
      <c r="N319" s="135"/>
      <c r="O319" s="122"/>
      <c r="P319" s="122"/>
      <c r="Q319" s="122"/>
      <c r="R319" s="122"/>
      <c r="S319" s="122"/>
      <c r="T319" s="122"/>
      <c r="U319" s="122"/>
      <c r="V319" s="122"/>
    </row>
    <row r="320" spans="1:22" x14ac:dyDescent="0.3">
      <c r="A320" s="122"/>
      <c r="B320" s="122"/>
      <c r="C320" s="122"/>
      <c r="D320" s="135"/>
      <c r="E320" s="135"/>
      <c r="F320" s="135"/>
      <c r="G320" s="135"/>
      <c r="H320" s="135"/>
      <c r="I320" s="135"/>
      <c r="J320" s="135"/>
      <c r="K320" s="135"/>
      <c r="L320" s="135"/>
      <c r="M320" s="135"/>
      <c r="N320" s="135"/>
      <c r="O320" s="122"/>
      <c r="P320" s="122"/>
      <c r="Q320" s="122"/>
      <c r="R320" s="122"/>
      <c r="S320" s="122"/>
      <c r="T320" s="122"/>
      <c r="U320" s="122"/>
      <c r="V320" s="122"/>
    </row>
    <row r="321" spans="4:14" x14ac:dyDescent="0.3">
      <c r="D321" s="135"/>
      <c r="E321" s="135"/>
      <c r="F321" s="135"/>
      <c r="G321" s="135"/>
      <c r="H321" s="135"/>
      <c r="I321" s="135"/>
      <c r="J321" s="135"/>
      <c r="K321" s="135"/>
      <c r="L321" s="135"/>
      <c r="M321" s="135"/>
      <c r="N321" s="135"/>
    </row>
    <row r="322" spans="4:14" x14ac:dyDescent="0.3">
      <c r="D322" s="135"/>
      <c r="E322" s="135"/>
      <c r="F322" s="135"/>
      <c r="G322" s="135"/>
      <c r="H322" s="135"/>
      <c r="I322" s="135"/>
      <c r="J322" s="135"/>
      <c r="K322" s="135"/>
      <c r="L322" s="135"/>
      <c r="M322" s="135"/>
      <c r="N322" s="135"/>
    </row>
    <row r="323" spans="4:14" x14ac:dyDescent="0.3">
      <c r="D323" s="135"/>
      <c r="E323" s="135"/>
      <c r="F323" s="135"/>
      <c r="G323" s="135"/>
      <c r="H323" s="135"/>
      <c r="I323" s="135"/>
      <c r="J323" s="135"/>
      <c r="K323" s="135"/>
      <c r="L323" s="135"/>
      <c r="M323" s="135"/>
      <c r="N323" s="135"/>
    </row>
    <row r="324" spans="4:14" x14ac:dyDescent="0.3">
      <c r="D324" s="135"/>
      <c r="E324" s="135"/>
      <c r="F324" s="135"/>
      <c r="G324" s="135"/>
      <c r="H324" s="135"/>
      <c r="I324" s="135"/>
      <c r="J324" s="135"/>
      <c r="K324" s="135"/>
      <c r="L324" s="135"/>
      <c r="M324" s="135"/>
      <c r="N324" s="135"/>
    </row>
    <row r="325" spans="4:14" x14ac:dyDescent="0.3">
      <c r="D325" s="135"/>
      <c r="E325" s="135"/>
      <c r="F325" s="135"/>
      <c r="G325" s="135"/>
      <c r="H325" s="135"/>
      <c r="I325" s="135"/>
      <c r="J325" s="135"/>
      <c r="K325" s="135"/>
      <c r="L325" s="135"/>
      <c r="M325" s="135"/>
      <c r="N325" s="135"/>
    </row>
    <row r="326" spans="4:14" x14ac:dyDescent="0.3">
      <c r="D326" s="135"/>
      <c r="E326" s="135"/>
      <c r="F326" s="135"/>
      <c r="G326" s="135"/>
      <c r="H326" s="135"/>
      <c r="I326" s="135"/>
      <c r="J326" s="135"/>
      <c r="K326" s="135"/>
      <c r="L326" s="135"/>
      <c r="M326" s="135"/>
      <c r="N326" s="135"/>
    </row>
    <row r="327" spans="4:14" x14ac:dyDescent="0.3">
      <c r="D327" s="135"/>
      <c r="E327" s="135"/>
      <c r="F327" s="135"/>
      <c r="G327" s="135"/>
      <c r="H327" s="135"/>
      <c r="I327" s="135"/>
      <c r="J327" s="135"/>
      <c r="K327" s="135"/>
      <c r="L327" s="135"/>
      <c r="M327" s="135"/>
      <c r="N327" s="135"/>
    </row>
    <row r="328" spans="4:14" x14ac:dyDescent="0.3">
      <c r="D328" s="135"/>
      <c r="E328" s="135"/>
      <c r="F328" s="135"/>
      <c r="G328" s="135"/>
      <c r="H328" s="135"/>
      <c r="I328" s="135"/>
      <c r="J328" s="135"/>
      <c r="K328" s="135"/>
      <c r="L328" s="135"/>
      <c r="M328" s="135"/>
      <c r="N328" s="135"/>
    </row>
    <row r="329" spans="4:14" x14ac:dyDescent="0.3">
      <c r="D329" s="135"/>
      <c r="E329" s="135"/>
      <c r="F329" s="135"/>
      <c r="G329" s="135"/>
      <c r="H329" s="135"/>
      <c r="I329" s="135"/>
      <c r="J329" s="135"/>
      <c r="K329" s="135"/>
      <c r="L329" s="135"/>
      <c r="M329" s="135"/>
      <c r="N329" s="135"/>
    </row>
    <row r="330" spans="4:14" x14ac:dyDescent="0.3">
      <c r="D330" s="135"/>
      <c r="E330" s="135"/>
      <c r="F330" s="135"/>
      <c r="G330" s="135"/>
      <c r="H330" s="135"/>
      <c r="I330" s="135"/>
      <c r="J330" s="135"/>
      <c r="K330" s="135"/>
      <c r="L330" s="135"/>
      <c r="M330" s="135"/>
      <c r="N330" s="135"/>
    </row>
    <row r="331" spans="4:14" x14ac:dyDescent="0.3">
      <c r="D331" s="135"/>
      <c r="E331" s="135"/>
      <c r="F331" s="135"/>
      <c r="G331" s="135"/>
      <c r="H331" s="135"/>
      <c r="I331" s="135"/>
      <c r="J331" s="135"/>
      <c r="K331" s="135"/>
      <c r="L331" s="135"/>
      <c r="M331" s="135"/>
      <c r="N331" s="135"/>
    </row>
    <row r="332" spans="4:14" x14ac:dyDescent="0.3">
      <c r="D332" s="135"/>
      <c r="E332" s="135"/>
      <c r="F332" s="135"/>
      <c r="G332" s="135"/>
      <c r="H332" s="135"/>
      <c r="I332" s="135"/>
      <c r="J332" s="135"/>
      <c r="K332" s="135"/>
      <c r="L332" s="135"/>
      <c r="M332" s="135"/>
      <c r="N332" s="135"/>
    </row>
    <row r="333" spans="4:14" x14ac:dyDescent="0.3">
      <c r="D333" s="135"/>
      <c r="E333" s="135"/>
      <c r="F333" s="135"/>
      <c r="G333" s="135"/>
      <c r="H333" s="135"/>
      <c r="I333" s="135"/>
      <c r="J333" s="135"/>
      <c r="K333" s="135"/>
      <c r="L333" s="135"/>
      <c r="M333" s="135"/>
      <c r="N333" s="135"/>
    </row>
    <row r="334" spans="4:14" x14ac:dyDescent="0.3">
      <c r="D334" s="135"/>
      <c r="E334" s="135"/>
      <c r="F334" s="135"/>
      <c r="G334" s="135"/>
      <c r="H334" s="135"/>
      <c r="I334" s="135"/>
      <c r="J334" s="135"/>
      <c r="K334" s="135"/>
      <c r="L334" s="135"/>
      <c r="M334" s="135"/>
      <c r="N334" s="135"/>
    </row>
    <row r="335" spans="4:14" x14ac:dyDescent="0.3">
      <c r="D335" s="135"/>
      <c r="E335" s="135"/>
      <c r="F335" s="135"/>
      <c r="G335" s="135"/>
      <c r="H335" s="135"/>
      <c r="I335" s="135"/>
      <c r="J335" s="135"/>
      <c r="K335" s="135"/>
      <c r="L335" s="135"/>
      <c r="M335" s="135"/>
      <c r="N335" s="135"/>
    </row>
    <row r="336" spans="4:14" x14ac:dyDescent="0.3">
      <c r="D336" s="135"/>
      <c r="E336" s="135"/>
      <c r="F336" s="135"/>
      <c r="G336" s="135"/>
      <c r="H336" s="135"/>
      <c r="I336" s="135"/>
      <c r="J336" s="135"/>
      <c r="K336" s="135"/>
      <c r="L336" s="135"/>
      <c r="M336" s="135"/>
      <c r="N336" s="135"/>
    </row>
    <row r="337" spans="4:14" x14ac:dyDescent="0.3">
      <c r="D337" s="135"/>
      <c r="E337" s="135"/>
      <c r="F337" s="135"/>
      <c r="G337" s="135"/>
      <c r="H337" s="135"/>
      <c r="I337" s="135"/>
      <c r="J337" s="135"/>
      <c r="K337" s="135"/>
      <c r="L337" s="135"/>
      <c r="M337" s="135"/>
      <c r="N337" s="135"/>
    </row>
    <row r="338" spans="4:14" x14ac:dyDescent="0.3">
      <c r="D338" s="135"/>
      <c r="E338" s="135"/>
      <c r="F338" s="135"/>
      <c r="G338" s="135"/>
      <c r="H338" s="135"/>
      <c r="I338" s="135"/>
      <c r="J338" s="135"/>
      <c r="K338" s="135"/>
      <c r="L338" s="135"/>
      <c r="M338" s="135"/>
      <c r="N338" s="135"/>
    </row>
    <row r="339" spans="4:14" x14ac:dyDescent="0.3">
      <c r="D339" s="135"/>
      <c r="E339" s="135"/>
      <c r="F339" s="135"/>
      <c r="G339" s="135"/>
      <c r="H339" s="135"/>
      <c r="I339" s="135"/>
      <c r="J339" s="135"/>
      <c r="K339" s="135"/>
      <c r="L339" s="135"/>
      <c r="M339" s="135"/>
      <c r="N339" s="135"/>
    </row>
    <row r="340" spans="4:14" x14ac:dyDescent="0.3">
      <c r="D340" s="135"/>
      <c r="E340" s="135"/>
      <c r="F340" s="135"/>
      <c r="G340" s="135"/>
      <c r="H340" s="135"/>
      <c r="I340" s="135"/>
      <c r="J340" s="135"/>
      <c r="K340" s="135"/>
      <c r="L340" s="135"/>
      <c r="M340" s="135"/>
      <c r="N340" s="135"/>
    </row>
    <row r="341" spans="4:14" x14ac:dyDescent="0.3">
      <c r="D341" s="135"/>
      <c r="E341" s="135"/>
      <c r="F341" s="135"/>
      <c r="G341" s="135"/>
      <c r="H341" s="135"/>
      <c r="I341" s="135"/>
      <c r="J341" s="135"/>
      <c r="K341" s="135"/>
      <c r="L341" s="135"/>
      <c r="M341" s="135"/>
      <c r="N341" s="135"/>
    </row>
    <row r="342" spans="4:14" x14ac:dyDescent="0.3">
      <c r="D342" s="135"/>
      <c r="E342" s="135"/>
      <c r="F342" s="135"/>
      <c r="G342" s="135"/>
      <c r="H342" s="135"/>
      <c r="I342" s="135"/>
      <c r="J342" s="135"/>
      <c r="K342" s="135"/>
      <c r="L342" s="135"/>
      <c r="M342" s="135"/>
      <c r="N342" s="135"/>
    </row>
    <row r="343" spans="4:14" x14ac:dyDescent="0.3">
      <c r="D343" s="135"/>
      <c r="E343" s="135"/>
      <c r="F343" s="135"/>
      <c r="G343" s="135"/>
      <c r="H343" s="135"/>
      <c r="I343" s="135"/>
      <c r="J343" s="135"/>
      <c r="K343" s="135"/>
      <c r="L343" s="135"/>
      <c r="M343" s="135"/>
      <c r="N343" s="135"/>
    </row>
    <row r="344" spans="4:14" x14ac:dyDescent="0.3">
      <c r="D344" s="135"/>
      <c r="E344" s="135"/>
      <c r="F344" s="135"/>
      <c r="G344" s="135"/>
      <c r="H344" s="135"/>
      <c r="I344" s="135"/>
      <c r="J344" s="135"/>
      <c r="K344" s="135"/>
      <c r="L344" s="135"/>
      <c r="M344" s="135"/>
      <c r="N344" s="135"/>
    </row>
    <row r="345" spans="4:14" x14ac:dyDescent="0.3">
      <c r="D345" s="135"/>
      <c r="E345" s="135"/>
      <c r="F345" s="135"/>
      <c r="G345" s="135"/>
      <c r="H345" s="135"/>
      <c r="I345" s="135"/>
      <c r="J345" s="135"/>
      <c r="K345" s="135"/>
      <c r="L345" s="135"/>
      <c r="M345" s="135"/>
      <c r="N345" s="135"/>
    </row>
    <row r="346" spans="4:14" x14ac:dyDescent="0.3">
      <c r="D346" s="135"/>
      <c r="E346" s="135"/>
      <c r="F346" s="135"/>
      <c r="G346" s="135"/>
      <c r="H346" s="135"/>
      <c r="I346" s="135"/>
      <c r="J346" s="135"/>
      <c r="K346" s="135"/>
      <c r="L346" s="135"/>
      <c r="M346" s="135"/>
      <c r="N346" s="135"/>
    </row>
    <row r="347" spans="4:14" x14ac:dyDescent="0.3">
      <c r="D347" s="135"/>
      <c r="E347" s="135"/>
      <c r="F347" s="135"/>
      <c r="G347" s="135"/>
      <c r="H347" s="135"/>
      <c r="I347" s="135"/>
      <c r="J347" s="135"/>
      <c r="K347" s="135"/>
      <c r="L347" s="135"/>
      <c r="M347" s="135"/>
      <c r="N347" s="135"/>
    </row>
    <row r="348" spans="4:14" x14ac:dyDescent="0.3">
      <c r="D348" s="135"/>
      <c r="E348" s="135"/>
      <c r="F348" s="135"/>
      <c r="G348" s="135"/>
      <c r="H348" s="135"/>
      <c r="I348" s="135"/>
      <c r="J348" s="135"/>
      <c r="K348" s="135"/>
      <c r="L348" s="135"/>
      <c r="M348" s="135"/>
      <c r="N348" s="135"/>
    </row>
    <row r="349" spans="4:14" x14ac:dyDescent="0.3">
      <c r="D349" s="135"/>
      <c r="E349" s="135"/>
      <c r="F349" s="135"/>
      <c r="G349" s="135"/>
      <c r="H349" s="135"/>
      <c r="I349" s="135"/>
      <c r="J349" s="135"/>
      <c r="K349" s="135"/>
      <c r="L349" s="135"/>
      <c r="M349" s="135"/>
      <c r="N349" s="135"/>
    </row>
    <row r="350" spans="4:14" x14ac:dyDescent="0.3">
      <c r="D350" s="135"/>
      <c r="E350" s="135"/>
      <c r="F350" s="135"/>
      <c r="G350" s="135"/>
      <c r="H350" s="135"/>
      <c r="I350" s="135"/>
      <c r="J350" s="135"/>
      <c r="K350" s="135"/>
      <c r="L350" s="135"/>
      <c r="M350" s="135"/>
      <c r="N350" s="135"/>
    </row>
    <row r="351" spans="4:14" x14ac:dyDescent="0.3">
      <c r="D351" s="135"/>
      <c r="E351" s="135"/>
      <c r="F351" s="135"/>
      <c r="G351" s="135"/>
      <c r="H351" s="135"/>
      <c r="I351" s="135"/>
      <c r="J351" s="135"/>
      <c r="K351" s="135"/>
      <c r="L351" s="135"/>
      <c r="M351" s="135"/>
      <c r="N351" s="135"/>
    </row>
    <row r="352" spans="4:14" x14ac:dyDescent="0.3">
      <c r="D352" s="135"/>
      <c r="E352" s="135"/>
      <c r="F352" s="135"/>
      <c r="G352" s="135"/>
      <c r="H352" s="135"/>
      <c r="I352" s="135"/>
      <c r="J352" s="135"/>
      <c r="K352" s="135"/>
      <c r="L352" s="135"/>
      <c r="M352" s="135"/>
      <c r="N352" s="135"/>
    </row>
    <row r="353" spans="4:14" x14ac:dyDescent="0.3">
      <c r="D353" s="135"/>
      <c r="E353" s="135"/>
      <c r="F353" s="135"/>
      <c r="G353" s="135"/>
      <c r="H353" s="135"/>
      <c r="I353" s="135"/>
      <c r="J353" s="135"/>
      <c r="K353" s="135"/>
      <c r="L353" s="135"/>
      <c r="M353" s="135"/>
      <c r="N353" s="135"/>
    </row>
    <row r="354" spans="4:14" x14ac:dyDescent="0.3">
      <c r="D354" s="135"/>
      <c r="E354" s="135"/>
      <c r="F354" s="135"/>
      <c r="G354" s="135"/>
      <c r="H354" s="135"/>
      <c r="I354" s="135"/>
      <c r="J354" s="135"/>
      <c r="K354" s="135"/>
      <c r="L354" s="135"/>
      <c r="M354" s="135"/>
      <c r="N354" s="135"/>
    </row>
    <row r="355" spans="4:14" x14ac:dyDescent="0.3">
      <c r="D355" s="135"/>
      <c r="E355" s="135"/>
      <c r="F355" s="135"/>
      <c r="G355" s="135"/>
      <c r="H355" s="135"/>
      <c r="I355" s="135"/>
      <c r="J355" s="135"/>
      <c r="K355" s="135"/>
      <c r="L355" s="135"/>
      <c r="M355" s="135"/>
      <c r="N355" s="135"/>
    </row>
    <row r="356" spans="4:14" x14ac:dyDescent="0.3">
      <c r="D356" s="135"/>
      <c r="E356" s="135"/>
      <c r="F356" s="135"/>
      <c r="G356" s="135"/>
      <c r="H356" s="135"/>
      <c r="I356" s="135"/>
      <c r="J356" s="135"/>
      <c r="K356" s="135"/>
      <c r="L356" s="135"/>
      <c r="M356" s="135"/>
      <c r="N356" s="135"/>
    </row>
    <row r="357" spans="4:14" x14ac:dyDescent="0.3">
      <c r="D357" s="135"/>
      <c r="E357" s="135"/>
      <c r="F357" s="135"/>
      <c r="G357" s="135"/>
      <c r="H357" s="135"/>
      <c r="I357" s="135"/>
      <c r="J357" s="135"/>
      <c r="K357" s="135"/>
      <c r="L357" s="135"/>
      <c r="M357" s="135"/>
      <c r="N357" s="135"/>
    </row>
    <row r="358" spans="4:14" x14ac:dyDescent="0.3">
      <c r="D358" s="135"/>
      <c r="E358" s="135"/>
      <c r="F358" s="135"/>
      <c r="G358" s="135"/>
      <c r="H358" s="135"/>
      <c r="I358" s="135"/>
      <c r="J358" s="135"/>
      <c r="K358" s="135"/>
      <c r="L358" s="135"/>
      <c r="M358" s="135"/>
      <c r="N358" s="135"/>
    </row>
    <row r="359" spans="4:14" x14ac:dyDescent="0.3">
      <c r="D359" s="135"/>
      <c r="E359" s="135"/>
      <c r="F359" s="135"/>
      <c r="G359" s="135"/>
      <c r="H359" s="135"/>
      <c r="I359" s="135"/>
      <c r="J359" s="135"/>
      <c r="K359" s="135"/>
      <c r="L359" s="135"/>
      <c r="M359" s="135"/>
      <c r="N359" s="135"/>
    </row>
    <row r="360" spans="4:14" x14ac:dyDescent="0.3">
      <c r="D360" s="135"/>
      <c r="E360" s="135"/>
      <c r="F360" s="135"/>
      <c r="G360" s="135"/>
      <c r="H360" s="135"/>
      <c r="I360" s="135"/>
      <c r="J360" s="135"/>
      <c r="K360" s="135"/>
      <c r="L360" s="135"/>
      <c r="M360" s="135"/>
      <c r="N360" s="135"/>
    </row>
    <row r="361" spans="4:14" x14ac:dyDescent="0.3">
      <c r="D361" s="135"/>
      <c r="E361" s="135"/>
      <c r="F361" s="135"/>
      <c r="G361" s="135"/>
      <c r="H361" s="135"/>
      <c r="I361" s="135"/>
      <c r="J361" s="135"/>
      <c r="K361" s="135"/>
      <c r="L361" s="135"/>
      <c r="M361" s="135"/>
      <c r="N361" s="135"/>
    </row>
    <row r="362" spans="4:14" x14ac:dyDescent="0.3">
      <c r="D362" s="135"/>
      <c r="E362" s="135"/>
      <c r="F362" s="135"/>
      <c r="G362" s="135"/>
      <c r="H362" s="135"/>
      <c r="I362" s="135"/>
      <c r="J362" s="135"/>
      <c r="K362" s="135"/>
      <c r="L362" s="135"/>
      <c r="M362" s="135"/>
      <c r="N362" s="135"/>
    </row>
    <row r="363" spans="4:14" x14ac:dyDescent="0.3">
      <c r="D363" s="135"/>
      <c r="E363" s="135"/>
      <c r="F363" s="135"/>
      <c r="G363" s="135"/>
      <c r="H363" s="135"/>
      <c r="I363" s="135"/>
      <c r="J363" s="135"/>
      <c r="K363" s="135"/>
      <c r="L363" s="135"/>
      <c r="M363" s="135"/>
      <c r="N363" s="135"/>
    </row>
    <row r="364" spans="4:14" x14ac:dyDescent="0.3">
      <c r="D364" s="135"/>
      <c r="E364" s="135"/>
      <c r="F364" s="135"/>
      <c r="G364" s="135"/>
      <c r="H364" s="135"/>
      <c r="I364" s="135"/>
      <c r="J364" s="135"/>
      <c r="K364" s="135"/>
      <c r="L364" s="135"/>
      <c r="M364" s="135"/>
      <c r="N364" s="135"/>
    </row>
    <row r="365" spans="4:14" x14ac:dyDescent="0.3">
      <c r="D365" s="135"/>
      <c r="E365" s="135"/>
      <c r="F365" s="135"/>
      <c r="G365" s="135"/>
      <c r="H365" s="135"/>
      <c r="I365" s="135"/>
      <c r="J365" s="135"/>
      <c r="K365" s="135"/>
      <c r="L365" s="135"/>
      <c r="M365" s="135"/>
      <c r="N365" s="135"/>
    </row>
    <row r="366" spans="4:14" x14ac:dyDescent="0.3">
      <c r="D366" s="135"/>
      <c r="E366" s="135"/>
      <c r="F366" s="135"/>
      <c r="G366" s="135"/>
      <c r="H366" s="135"/>
      <c r="I366" s="135"/>
      <c r="J366" s="135"/>
      <c r="K366" s="135"/>
      <c r="L366" s="135"/>
      <c r="M366" s="135"/>
      <c r="N366" s="135"/>
    </row>
    <row r="367" spans="4:14" x14ac:dyDescent="0.3">
      <c r="D367" s="135"/>
      <c r="E367" s="135"/>
      <c r="F367" s="135"/>
      <c r="G367" s="135"/>
      <c r="H367" s="135"/>
      <c r="I367" s="135"/>
      <c r="J367" s="135"/>
      <c r="K367" s="135"/>
      <c r="L367" s="135"/>
      <c r="M367" s="135"/>
      <c r="N367" s="135"/>
    </row>
    <row r="368" spans="4:14" x14ac:dyDescent="0.3">
      <c r="D368" s="135"/>
      <c r="E368" s="135"/>
      <c r="F368" s="135"/>
      <c r="G368" s="135"/>
      <c r="H368" s="135"/>
      <c r="I368" s="135"/>
      <c r="J368" s="135"/>
      <c r="K368" s="135"/>
      <c r="L368" s="135"/>
      <c r="M368" s="135"/>
      <c r="N368" s="135"/>
    </row>
    <row r="369" spans="4:14" x14ac:dyDescent="0.3">
      <c r="D369" s="135"/>
      <c r="E369" s="135"/>
      <c r="F369" s="135"/>
      <c r="G369" s="135"/>
      <c r="H369" s="135"/>
      <c r="I369" s="135"/>
      <c r="J369" s="135"/>
      <c r="K369" s="135"/>
      <c r="L369" s="135"/>
      <c r="M369" s="135"/>
      <c r="N369" s="135"/>
    </row>
    <row r="370" spans="4:14" x14ac:dyDescent="0.3">
      <c r="D370" s="135"/>
      <c r="E370" s="135"/>
      <c r="F370" s="135"/>
      <c r="G370" s="135"/>
      <c r="H370" s="135"/>
      <c r="I370" s="135"/>
      <c r="J370" s="135"/>
      <c r="K370" s="135"/>
      <c r="L370" s="135"/>
      <c r="M370" s="135"/>
      <c r="N370" s="135"/>
    </row>
    <row r="371" spans="4:14" x14ac:dyDescent="0.3">
      <c r="D371" s="135"/>
      <c r="E371" s="135"/>
      <c r="F371" s="135"/>
      <c r="G371" s="135"/>
      <c r="H371" s="135"/>
      <c r="I371" s="135"/>
      <c r="J371" s="135"/>
      <c r="K371" s="135"/>
      <c r="L371" s="135"/>
      <c r="M371" s="135"/>
      <c r="N371" s="135"/>
    </row>
    <row r="372" spans="4:14" x14ac:dyDescent="0.3">
      <c r="D372" s="135"/>
      <c r="E372" s="135"/>
      <c r="F372" s="135"/>
      <c r="G372" s="135"/>
      <c r="H372" s="135"/>
      <c r="I372" s="135"/>
      <c r="J372" s="135"/>
      <c r="K372" s="135"/>
      <c r="L372" s="135"/>
      <c r="M372" s="135"/>
      <c r="N372" s="135"/>
    </row>
    <row r="373" spans="4:14" x14ac:dyDescent="0.3">
      <c r="D373" s="135"/>
      <c r="E373" s="135"/>
      <c r="F373" s="135"/>
      <c r="G373" s="135"/>
      <c r="H373" s="135"/>
      <c r="I373" s="135"/>
      <c r="J373" s="135"/>
      <c r="K373" s="135"/>
      <c r="L373" s="135"/>
      <c r="M373" s="135"/>
      <c r="N373" s="135"/>
    </row>
    <row r="374" spans="4:14" x14ac:dyDescent="0.3">
      <c r="D374" s="135"/>
      <c r="E374" s="135"/>
      <c r="F374" s="135"/>
      <c r="G374" s="135"/>
      <c r="H374" s="135"/>
      <c r="I374" s="135"/>
      <c r="J374" s="135"/>
      <c r="K374" s="135"/>
      <c r="L374" s="135"/>
      <c r="M374" s="135"/>
      <c r="N374" s="135"/>
    </row>
    <row r="375" spans="4:14" x14ac:dyDescent="0.3">
      <c r="D375" s="135"/>
      <c r="E375" s="135"/>
      <c r="F375" s="135"/>
      <c r="G375" s="135"/>
      <c r="H375" s="135"/>
      <c r="I375" s="135"/>
      <c r="J375" s="135"/>
      <c r="K375" s="135"/>
      <c r="L375" s="135"/>
      <c r="M375" s="135"/>
      <c r="N375" s="135"/>
    </row>
    <row r="376" spans="4:14" x14ac:dyDescent="0.3">
      <c r="D376" s="135"/>
      <c r="E376" s="135"/>
      <c r="F376" s="135"/>
      <c r="G376" s="135"/>
      <c r="H376" s="135"/>
      <c r="I376" s="135"/>
      <c r="J376" s="135"/>
      <c r="K376" s="135"/>
      <c r="L376" s="135"/>
      <c r="M376" s="135"/>
      <c r="N376" s="135"/>
    </row>
    <row r="377" spans="4:14" x14ac:dyDescent="0.3">
      <c r="D377" s="135"/>
      <c r="E377" s="135"/>
      <c r="F377" s="135"/>
      <c r="G377" s="135"/>
      <c r="H377" s="135"/>
      <c r="I377" s="135"/>
      <c r="J377" s="135"/>
      <c r="K377" s="135"/>
      <c r="L377" s="135"/>
      <c r="M377" s="135"/>
      <c r="N377" s="135"/>
    </row>
    <row r="378" spans="4:14" x14ac:dyDescent="0.3">
      <c r="D378" s="135"/>
      <c r="E378" s="135"/>
      <c r="F378" s="135"/>
      <c r="G378" s="135"/>
      <c r="H378" s="135"/>
      <c r="I378" s="135"/>
      <c r="J378" s="135"/>
      <c r="K378" s="135"/>
      <c r="L378" s="135"/>
      <c r="M378" s="135"/>
      <c r="N378" s="135"/>
    </row>
    <row r="379" spans="4:14" x14ac:dyDescent="0.3">
      <c r="D379" s="135"/>
      <c r="E379" s="135"/>
      <c r="F379" s="135"/>
      <c r="G379" s="135"/>
      <c r="H379" s="135"/>
      <c r="I379" s="135"/>
      <c r="J379" s="135"/>
      <c r="K379" s="135"/>
      <c r="L379" s="135"/>
      <c r="M379" s="135"/>
      <c r="N379" s="135"/>
    </row>
    <row r="380" spans="4:14" x14ac:dyDescent="0.3">
      <c r="D380" s="135"/>
      <c r="E380" s="135"/>
      <c r="F380" s="135"/>
      <c r="G380" s="135"/>
      <c r="H380" s="135"/>
      <c r="I380" s="135"/>
      <c r="J380" s="135"/>
      <c r="K380" s="135"/>
      <c r="L380" s="135"/>
      <c r="M380" s="135"/>
      <c r="N380" s="135"/>
    </row>
    <row r="381" spans="4:14" x14ac:dyDescent="0.3">
      <c r="D381" s="135"/>
      <c r="E381" s="135"/>
      <c r="F381" s="135"/>
      <c r="G381" s="135"/>
      <c r="H381" s="135"/>
      <c r="I381" s="135"/>
      <c r="J381" s="135"/>
      <c r="K381" s="135"/>
      <c r="L381" s="135"/>
      <c r="M381" s="135"/>
      <c r="N381" s="135"/>
    </row>
    <row r="382" spans="4:14" x14ac:dyDescent="0.3">
      <c r="D382" s="135"/>
      <c r="E382" s="135"/>
      <c r="F382" s="135"/>
      <c r="G382" s="135"/>
      <c r="H382" s="135"/>
      <c r="I382" s="135"/>
      <c r="J382" s="135"/>
      <c r="K382" s="135"/>
      <c r="L382" s="135"/>
      <c r="M382" s="135"/>
      <c r="N382" s="135"/>
    </row>
    <row r="383" spans="4:14" x14ac:dyDescent="0.3">
      <c r="D383" s="135"/>
      <c r="E383" s="135"/>
      <c r="F383" s="135"/>
      <c r="G383" s="135"/>
      <c r="H383" s="135"/>
      <c r="I383" s="135"/>
      <c r="J383" s="135"/>
      <c r="K383" s="135"/>
      <c r="L383" s="135"/>
      <c r="M383" s="135"/>
      <c r="N383" s="135"/>
    </row>
    <row r="384" spans="4:14" x14ac:dyDescent="0.3">
      <c r="D384" s="135"/>
      <c r="E384" s="135"/>
      <c r="F384" s="135"/>
      <c r="G384" s="135"/>
      <c r="H384" s="135"/>
      <c r="I384" s="135"/>
      <c r="J384" s="135"/>
      <c r="K384" s="135"/>
      <c r="L384" s="135"/>
      <c r="M384" s="135"/>
      <c r="N384" s="135"/>
    </row>
    <row r="385" spans="4:14" x14ac:dyDescent="0.3">
      <c r="D385" s="135"/>
      <c r="E385" s="135"/>
      <c r="F385" s="135"/>
      <c r="G385" s="135"/>
      <c r="H385" s="135"/>
      <c r="I385" s="135"/>
      <c r="J385" s="135"/>
      <c r="K385" s="135"/>
      <c r="L385" s="135"/>
      <c r="M385" s="135"/>
      <c r="N385" s="135"/>
    </row>
    <row r="386" spans="4:14" x14ac:dyDescent="0.3">
      <c r="D386" s="135"/>
      <c r="E386" s="135"/>
      <c r="F386" s="135"/>
      <c r="G386" s="135"/>
      <c r="H386" s="135"/>
      <c r="I386" s="135"/>
      <c r="J386" s="135"/>
      <c r="K386" s="135"/>
      <c r="L386" s="135"/>
      <c r="M386" s="135"/>
      <c r="N386" s="135"/>
    </row>
    <row r="387" spans="4:14" x14ac:dyDescent="0.3">
      <c r="D387" s="135"/>
      <c r="E387" s="135"/>
      <c r="F387" s="135"/>
      <c r="G387" s="135"/>
      <c r="H387" s="135"/>
      <c r="I387" s="135"/>
      <c r="J387" s="135"/>
      <c r="K387" s="135"/>
      <c r="L387" s="135"/>
      <c r="M387" s="135"/>
      <c r="N387" s="135"/>
    </row>
    <row r="388" spans="4:14" x14ac:dyDescent="0.3">
      <c r="D388" s="135"/>
      <c r="E388" s="135"/>
      <c r="F388" s="135"/>
      <c r="G388" s="135"/>
      <c r="H388" s="135"/>
      <c r="I388" s="135"/>
      <c r="J388" s="135"/>
      <c r="K388" s="135"/>
      <c r="L388" s="135"/>
      <c r="M388" s="135"/>
      <c r="N388" s="135"/>
    </row>
    <row r="389" spans="4:14" x14ac:dyDescent="0.3">
      <c r="D389" s="135"/>
      <c r="E389" s="135"/>
      <c r="F389" s="135"/>
      <c r="G389" s="135"/>
      <c r="H389" s="135"/>
      <c r="I389" s="135"/>
      <c r="J389" s="135"/>
      <c r="K389" s="135"/>
      <c r="L389" s="135"/>
      <c r="M389" s="135"/>
      <c r="N389" s="135"/>
    </row>
    <row r="390" spans="4:14" x14ac:dyDescent="0.3">
      <c r="D390" s="135"/>
      <c r="E390" s="135"/>
      <c r="F390" s="135"/>
      <c r="G390" s="135"/>
      <c r="H390" s="135"/>
      <c r="I390" s="135"/>
      <c r="J390" s="135"/>
      <c r="K390" s="135"/>
      <c r="L390" s="135"/>
      <c r="M390" s="135"/>
      <c r="N390" s="135"/>
    </row>
    <row r="391" spans="4:14" x14ac:dyDescent="0.3">
      <c r="D391" s="135"/>
      <c r="E391" s="135"/>
      <c r="F391" s="135"/>
      <c r="G391" s="135"/>
      <c r="H391" s="135"/>
      <c r="I391" s="135"/>
      <c r="J391" s="135"/>
      <c r="K391" s="135"/>
      <c r="L391" s="135"/>
      <c r="M391" s="135"/>
      <c r="N391" s="135"/>
    </row>
    <row r="392" spans="4:14" x14ac:dyDescent="0.3">
      <c r="D392" s="135"/>
      <c r="E392" s="135"/>
      <c r="F392" s="135"/>
      <c r="G392" s="135"/>
      <c r="H392" s="135"/>
      <c r="I392" s="135"/>
      <c r="J392" s="135"/>
      <c r="K392" s="135"/>
      <c r="L392" s="135"/>
      <c r="M392" s="135"/>
      <c r="N392" s="135"/>
    </row>
    <row r="393" spans="4:14" x14ac:dyDescent="0.3">
      <c r="D393" s="135"/>
      <c r="E393" s="135"/>
      <c r="F393" s="135"/>
      <c r="G393" s="135"/>
      <c r="H393" s="135"/>
      <c r="I393" s="135"/>
      <c r="J393" s="135"/>
      <c r="K393" s="135"/>
      <c r="L393" s="135"/>
      <c r="M393" s="135"/>
      <c r="N393" s="135"/>
    </row>
    <row r="394" spans="4:14" x14ac:dyDescent="0.3">
      <c r="D394" s="135"/>
      <c r="E394" s="135"/>
      <c r="F394" s="135"/>
      <c r="G394" s="135"/>
      <c r="H394" s="135"/>
      <c r="I394" s="135"/>
      <c r="J394" s="135"/>
      <c r="K394" s="135"/>
      <c r="L394" s="135"/>
      <c r="M394" s="135"/>
      <c r="N394" s="135"/>
    </row>
    <row r="395" spans="4:14" x14ac:dyDescent="0.3">
      <c r="D395" s="135"/>
      <c r="E395" s="135"/>
      <c r="F395" s="135"/>
      <c r="G395" s="135"/>
      <c r="H395" s="135"/>
      <c r="I395" s="135"/>
      <c r="J395" s="135"/>
      <c r="K395" s="135"/>
      <c r="L395" s="135"/>
      <c r="M395" s="135"/>
      <c r="N395" s="135"/>
    </row>
    <row r="396" spans="4:14" x14ac:dyDescent="0.3">
      <c r="D396" s="135"/>
      <c r="E396" s="135"/>
      <c r="F396" s="135"/>
      <c r="G396" s="135"/>
      <c r="H396" s="135"/>
      <c r="I396" s="135"/>
      <c r="J396" s="135"/>
      <c r="K396" s="135"/>
      <c r="L396" s="135"/>
      <c r="M396" s="135"/>
      <c r="N396" s="135"/>
    </row>
    <row r="397" spans="4:14" x14ac:dyDescent="0.3">
      <c r="D397" s="135"/>
      <c r="E397" s="135"/>
      <c r="F397" s="135"/>
      <c r="G397" s="135"/>
      <c r="H397" s="135"/>
      <c r="I397" s="135"/>
      <c r="J397" s="135"/>
      <c r="K397" s="135"/>
      <c r="L397" s="135"/>
      <c r="M397" s="135"/>
      <c r="N397" s="135"/>
    </row>
    <row r="398" spans="4:14" x14ac:dyDescent="0.3">
      <c r="D398" s="135"/>
      <c r="E398" s="135"/>
      <c r="F398" s="135"/>
      <c r="G398" s="135"/>
      <c r="H398" s="135"/>
      <c r="I398" s="135"/>
      <c r="J398" s="135"/>
      <c r="K398" s="135"/>
      <c r="L398" s="135"/>
      <c r="M398" s="135"/>
      <c r="N398" s="135"/>
    </row>
    <row r="399" spans="4:14" x14ac:dyDescent="0.3">
      <c r="D399" s="135"/>
      <c r="E399" s="135"/>
      <c r="F399" s="135"/>
      <c r="G399" s="135"/>
      <c r="H399" s="135"/>
      <c r="I399" s="135"/>
      <c r="J399" s="135"/>
      <c r="K399" s="135"/>
      <c r="L399" s="135"/>
      <c r="M399" s="135"/>
      <c r="N399" s="135"/>
    </row>
    <row r="400" spans="4:14" x14ac:dyDescent="0.3">
      <c r="D400" s="135"/>
      <c r="E400" s="135"/>
      <c r="F400" s="135"/>
      <c r="G400" s="135"/>
      <c r="H400" s="135"/>
      <c r="I400" s="135"/>
      <c r="J400" s="135"/>
      <c r="K400" s="135"/>
      <c r="L400" s="135"/>
      <c r="M400" s="135"/>
      <c r="N400" s="135"/>
    </row>
    <row r="401" spans="4:14" x14ac:dyDescent="0.3">
      <c r="D401" s="135"/>
      <c r="E401" s="135"/>
      <c r="F401" s="135"/>
      <c r="G401" s="135"/>
      <c r="H401" s="135"/>
      <c r="I401" s="135"/>
      <c r="J401" s="135"/>
      <c r="K401" s="135"/>
      <c r="L401" s="135"/>
      <c r="M401" s="135"/>
      <c r="N401" s="135"/>
    </row>
    <row r="402" spans="4:14" x14ac:dyDescent="0.3">
      <c r="D402" s="135"/>
      <c r="E402" s="135"/>
      <c r="F402" s="135"/>
      <c r="G402" s="135"/>
      <c r="H402" s="135"/>
      <c r="I402" s="135"/>
      <c r="J402" s="135"/>
      <c r="K402" s="135"/>
      <c r="L402" s="135"/>
      <c r="M402" s="135"/>
      <c r="N402" s="135"/>
    </row>
    <row r="403" spans="4:14" x14ac:dyDescent="0.3">
      <c r="D403" s="135"/>
      <c r="E403" s="135"/>
      <c r="F403" s="135"/>
      <c r="G403" s="135"/>
      <c r="H403" s="135"/>
      <c r="I403" s="135"/>
      <c r="J403" s="135"/>
      <c r="K403" s="135"/>
      <c r="L403" s="135"/>
      <c r="M403" s="135"/>
      <c r="N403" s="135"/>
    </row>
    <row r="404" spans="4:14" x14ac:dyDescent="0.3">
      <c r="D404" s="135"/>
      <c r="E404" s="135"/>
      <c r="F404" s="135"/>
      <c r="G404" s="135"/>
      <c r="H404" s="135"/>
      <c r="I404" s="135"/>
      <c r="J404" s="135"/>
      <c r="K404" s="135"/>
      <c r="L404" s="135"/>
      <c r="M404" s="135"/>
      <c r="N404" s="135"/>
    </row>
    <row r="405" spans="4:14" x14ac:dyDescent="0.3">
      <c r="D405" s="135"/>
      <c r="E405" s="135"/>
      <c r="F405" s="135"/>
      <c r="G405" s="135"/>
      <c r="H405" s="135"/>
      <c r="I405" s="135"/>
      <c r="J405" s="135"/>
      <c r="K405" s="135"/>
      <c r="L405" s="135"/>
      <c r="M405" s="135"/>
      <c r="N405" s="135"/>
    </row>
    <row r="406" spans="4:14" x14ac:dyDescent="0.3">
      <c r="D406" s="135"/>
      <c r="E406" s="135"/>
      <c r="F406" s="135"/>
      <c r="G406" s="135"/>
      <c r="H406" s="135"/>
      <c r="I406" s="135"/>
      <c r="J406" s="135"/>
      <c r="K406" s="135"/>
      <c r="L406" s="135"/>
      <c r="M406" s="135"/>
      <c r="N406" s="135"/>
    </row>
    <row r="407" spans="4:14" x14ac:dyDescent="0.3">
      <c r="D407" s="135"/>
      <c r="E407" s="135"/>
      <c r="F407" s="135"/>
      <c r="G407" s="135"/>
      <c r="H407" s="135"/>
      <c r="I407" s="135"/>
      <c r="J407" s="135"/>
      <c r="K407" s="135"/>
      <c r="L407" s="135"/>
      <c r="M407" s="135"/>
      <c r="N407" s="135"/>
    </row>
    <row r="408" spans="4:14" x14ac:dyDescent="0.3">
      <c r="D408" s="135"/>
      <c r="E408" s="135"/>
      <c r="F408" s="135"/>
      <c r="G408" s="135"/>
      <c r="H408" s="135"/>
      <c r="I408" s="135"/>
      <c r="J408" s="135"/>
      <c r="K408" s="135"/>
      <c r="L408" s="135"/>
      <c r="M408" s="135"/>
      <c r="N408" s="135"/>
    </row>
    <row r="409" spans="4:14" x14ac:dyDescent="0.3">
      <c r="D409" s="135"/>
      <c r="E409" s="135"/>
      <c r="F409" s="135"/>
      <c r="G409" s="135"/>
      <c r="H409" s="135"/>
      <c r="I409" s="135"/>
      <c r="J409" s="135"/>
      <c r="K409" s="135"/>
      <c r="L409" s="135"/>
      <c r="M409" s="135"/>
      <c r="N409" s="135"/>
    </row>
    <row r="410" spans="4:14" x14ac:dyDescent="0.3">
      <c r="D410" s="135"/>
      <c r="E410" s="135"/>
      <c r="F410" s="135"/>
      <c r="G410" s="135"/>
      <c r="H410" s="135"/>
      <c r="I410" s="135"/>
      <c r="J410" s="135"/>
      <c r="K410" s="135"/>
      <c r="L410" s="135"/>
      <c r="M410" s="135"/>
      <c r="N410" s="135"/>
    </row>
    <row r="411" spans="4:14" x14ac:dyDescent="0.3">
      <c r="D411" s="135"/>
      <c r="E411" s="135"/>
      <c r="F411" s="135"/>
      <c r="G411" s="135"/>
      <c r="H411" s="135"/>
      <c r="I411" s="135"/>
      <c r="J411" s="135"/>
      <c r="K411" s="135"/>
      <c r="L411" s="135"/>
      <c r="M411" s="135"/>
      <c r="N411" s="135"/>
    </row>
    <row r="412" spans="4:14" x14ac:dyDescent="0.3">
      <c r="D412" s="135"/>
      <c r="E412" s="135"/>
      <c r="F412" s="135"/>
      <c r="G412" s="135"/>
      <c r="H412" s="135"/>
      <c r="I412" s="135"/>
      <c r="J412" s="135"/>
      <c r="K412" s="135"/>
      <c r="L412" s="135"/>
      <c r="M412" s="135"/>
      <c r="N412" s="135"/>
    </row>
    <row r="413" spans="4:14" x14ac:dyDescent="0.3">
      <c r="D413" s="135"/>
      <c r="E413" s="135"/>
      <c r="F413" s="135"/>
      <c r="G413" s="135"/>
      <c r="H413" s="135"/>
      <c r="I413" s="135"/>
      <c r="J413" s="135"/>
      <c r="K413" s="135"/>
      <c r="L413" s="135"/>
      <c r="M413" s="135"/>
      <c r="N413" s="135"/>
    </row>
    <row r="414" spans="4:14" x14ac:dyDescent="0.3">
      <c r="D414" s="135"/>
      <c r="E414" s="135"/>
      <c r="F414" s="135"/>
      <c r="G414" s="135"/>
      <c r="H414" s="135"/>
      <c r="I414" s="135"/>
      <c r="J414" s="135"/>
      <c r="K414" s="135"/>
      <c r="L414" s="135"/>
      <c r="M414" s="135"/>
      <c r="N414" s="135"/>
    </row>
    <row r="415" spans="4:14" x14ac:dyDescent="0.3">
      <c r="D415" s="135"/>
      <c r="E415" s="135"/>
      <c r="F415" s="135"/>
      <c r="G415" s="135"/>
      <c r="H415" s="135"/>
      <c r="I415" s="135"/>
      <c r="J415" s="135"/>
      <c r="K415" s="135"/>
      <c r="L415" s="135"/>
      <c r="M415" s="135"/>
      <c r="N415" s="135"/>
    </row>
    <row r="416" spans="4:14" x14ac:dyDescent="0.3">
      <c r="D416" s="135"/>
      <c r="E416" s="135"/>
      <c r="F416" s="135"/>
      <c r="G416" s="135"/>
      <c r="H416" s="135"/>
      <c r="I416" s="135"/>
      <c r="J416" s="135"/>
      <c r="K416" s="135"/>
      <c r="L416" s="135"/>
      <c r="M416" s="135"/>
      <c r="N416" s="135"/>
    </row>
    <row r="417" spans="4:14" x14ac:dyDescent="0.3">
      <c r="D417" s="135"/>
      <c r="E417" s="135"/>
      <c r="F417" s="135"/>
      <c r="G417" s="135"/>
      <c r="H417" s="135"/>
      <c r="I417" s="135"/>
      <c r="J417" s="135"/>
      <c r="K417" s="135"/>
      <c r="L417" s="135"/>
      <c r="M417" s="135"/>
      <c r="N417" s="135"/>
    </row>
    <row r="418" spans="4:14" x14ac:dyDescent="0.3">
      <c r="D418" s="135"/>
      <c r="E418" s="135"/>
      <c r="F418" s="135"/>
      <c r="G418" s="135"/>
      <c r="H418" s="135"/>
      <c r="I418" s="135"/>
      <c r="J418" s="135"/>
      <c r="K418" s="135"/>
      <c r="L418" s="135"/>
      <c r="M418" s="135"/>
      <c r="N418" s="135"/>
    </row>
    <row r="419" spans="4:14" x14ac:dyDescent="0.3">
      <c r="D419" s="135"/>
      <c r="E419" s="135"/>
      <c r="F419" s="135"/>
      <c r="G419" s="135"/>
      <c r="H419" s="135"/>
      <c r="I419" s="135"/>
      <c r="J419" s="135"/>
      <c r="K419" s="135"/>
      <c r="L419" s="135"/>
      <c r="M419" s="135"/>
      <c r="N419" s="135"/>
    </row>
    <row r="420" spans="4:14" x14ac:dyDescent="0.3">
      <c r="D420" s="135"/>
      <c r="E420" s="135"/>
      <c r="F420" s="135"/>
      <c r="G420" s="135"/>
      <c r="H420" s="135"/>
      <c r="I420" s="135"/>
      <c r="J420" s="135"/>
      <c r="K420" s="135"/>
      <c r="L420" s="135"/>
      <c r="M420" s="135"/>
      <c r="N420" s="135"/>
    </row>
    <row r="421" spans="4:14" x14ac:dyDescent="0.3">
      <c r="D421" s="135"/>
      <c r="E421" s="135"/>
      <c r="F421" s="135"/>
      <c r="G421" s="135"/>
      <c r="H421" s="135"/>
      <c r="I421" s="135"/>
      <c r="J421" s="135"/>
      <c r="K421" s="135"/>
      <c r="L421" s="135"/>
      <c r="M421" s="135"/>
      <c r="N421" s="135"/>
    </row>
    <row r="422" spans="4:14" x14ac:dyDescent="0.3">
      <c r="D422" s="135"/>
      <c r="E422" s="135"/>
      <c r="F422" s="135"/>
      <c r="G422" s="135"/>
      <c r="H422" s="135"/>
      <c r="I422" s="135"/>
      <c r="J422" s="135"/>
      <c r="K422" s="135"/>
      <c r="L422" s="135"/>
      <c r="M422" s="135"/>
      <c r="N422" s="135"/>
    </row>
    <row r="423" spans="4:14" x14ac:dyDescent="0.3">
      <c r="D423" s="135"/>
      <c r="E423" s="135"/>
      <c r="F423" s="135"/>
      <c r="G423" s="135"/>
      <c r="H423" s="135"/>
      <c r="I423" s="135"/>
      <c r="J423" s="135"/>
      <c r="K423" s="135"/>
      <c r="L423" s="135"/>
      <c r="M423" s="135"/>
      <c r="N423" s="135"/>
    </row>
    <row r="424" spans="4:14" x14ac:dyDescent="0.3">
      <c r="D424" s="135"/>
      <c r="E424" s="135"/>
      <c r="F424" s="135"/>
      <c r="G424" s="135"/>
      <c r="H424" s="135"/>
      <c r="I424" s="135"/>
      <c r="J424" s="135"/>
      <c r="K424" s="135"/>
      <c r="L424" s="135"/>
      <c r="M424" s="135"/>
      <c r="N424" s="135"/>
    </row>
    <row r="425" spans="4:14" x14ac:dyDescent="0.3">
      <c r="D425" s="135"/>
      <c r="E425" s="135"/>
      <c r="F425" s="135"/>
      <c r="G425" s="135"/>
      <c r="H425" s="135"/>
      <c r="I425" s="135"/>
      <c r="J425" s="135"/>
      <c r="K425" s="135"/>
      <c r="L425" s="135"/>
      <c r="M425" s="135"/>
      <c r="N425" s="135"/>
    </row>
    <row r="426" spans="4:14" x14ac:dyDescent="0.3">
      <c r="D426" s="135"/>
      <c r="E426" s="135"/>
      <c r="F426" s="135"/>
      <c r="G426" s="135"/>
      <c r="H426" s="135"/>
      <c r="I426" s="135"/>
      <c r="J426" s="135"/>
      <c r="K426" s="135"/>
      <c r="L426" s="135"/>
      <c r="M426" s="135"/>
      <c r="N426" s="135"/>
    </row>
    <row r="427" spans="4:14" x14ac:dyDescent="0.3">
      <c r="D427" s="135"/>
      <c r="E427" s="135"/>
      <c r="F427" s="135"/>
      <c r="G427" s="135"/>
      <c r="H427" s="135"/>
      <c r="I427" s="135"/>
      <c r="J427" s="135"/>
      <c r="K427" s="135"/>
      <c r="L427" s="135"/>
      <c r="M427" s="135"/>
      <c r="N427" s="135"/>
    </row>
    <row r="428" spans="4:14" x14ac:dyDescent="0.3">
      <c r="D428" s="135"/>
      <c r="E428" s="135"/>
      <c r="F428" s="135"/>
      <c r="G428" s="135"/>
      <c r="H428" s="135"/>
      <c r="I428" s="135"/>
      <c r="J428" s="135"/>
      <c r="K428" s="135"/>
      <c r="L428" s="135"/>
      <c r="M428" s="135"/>
      <c r="N428" s="135"/>
    </row>
    <row r="429" spans="4:14" x14ac:dyDescent="0.3">
      <c r="D429" s="135"/>
      <c r="E429" s="135"/>
      <c r="F429" s="135"/>
      <c r="G429" s="135"/>
      <c r="H429" s="135"/>
      <c r="I429" s="135"/>
      <c r="J429" s="135"/>
      <c r="K429" s="135"/>
      <c r="L429" s="135"/>
      <c r="M429" s="135"/>
      <c r="N429" s="135"/>
    </row>
    <row r="430" spans="4:14" x14ac:dyDescent="0.3">
      <c r="D430" s="135"/>
      <c r="E430" s="135"/>
      <c r="F430" s="135"/>
      <c r="G430" s="135"/>
      <c r="H430" s="135"/>
      <c r="I430" s="135"/>
      <c r="J430" s="135"/>
      <c r="K430" s="135"/>
      <c r="L430" s="135"/>
      <c r="M430" s="135"/>
      <c r="N430" s="135"/>
    </row>
    <row r="431" spans="4:14" x14ac:dyDescent="0.3">
      <c r="D431" s="135"/>
      <c r="E431" s="135"/>
      <c r="F431" s="135"/>
      <c r="G431" s="135"/>
      <c r="H431" s="135"/>
      <c r="I431" s="135"/>
      <c r="J431" s="135"/>
      <c r="K431" s="135"/>
      <c r="L431" s="135"/>
      <c r="M431" s="135"/>
      <c r="N431" s="135"/>
    </row>
    <row r="432" spans="4:14" x14ac:dyDescent="0.3">
      <c r="D432" s="135"/>
      <c r="E432" s="135"/>
      <c r="F432" s="135"/>
      <c r="G432" s="135"/>
      <c r="H432" s="135"/>
      <c r="I432" s="135"/>
      <c r="J432" s="135"/>
      <c r="K432" s="135"/>
      <c r="L432" s="135"/>
      <c r="M432" s="135"/>
      <c r="N432" s="135"/>
    </row>
    <row r="433" spans="4:14" x14ac:dyDescent="0.3">
      <c r="D433" s="135"/>
      <c r="E433" s="135"/>
      <c r="F433" s="135"/>
      <c r="G433" s="135"/>
      <c r="H433" s="135"/>
      <c r="I433" s="135"/>
      <c r="J433" s="135"/>
      <c r="K433" s="135"/>
      <c r="L433" s="135"/>
      <c r="M433" s="135"/>
      <c r="N433" s="135"/>
    </row>
    <row r="434" spans="4:14" x14ac:dyDescent="0.3">
      <c r="D434" s="135"/>
      <c r="E434" s="135"/>
      <c r="F434" s="135"/>
      <c r="G434" s="135"/>
      <c r="H434" s="135"/>
      <c r="I434" s="135"/>
      <c r="J434" s="135"/>
      <c r="K434" s="135"/>
      <c r="L434" s="135"/>
      <c r="M434" s="135"/>
      <c r="N434" s="135"/>
    </row>
    <row r="435" spans="4:14" x14ac:dyDescent="0.3">
      <c r="D435" s="135"/>
      <c r="E435" s="135"/>
      <c r="F435" s="135"/>
      <c r="G435" s="135"/>
      <c r="H435" s="135"/>
      <c r="I435" s="135"/>
      <c r="J435" s="135"/>
      <c r="K435" s="135"/>
      <c r="L435" s="135"/>
      <c r="M435" s="135"/>
      <c r="N435" s="135"/>
    </row>
    <row r="436" spans="4:14" x14ac:dyDescent="0.3">
      <c r="D436" s="135"/>
      <c r="E436" s="135"/>
      <c r="F436" s="135"/>
      <c r="G436" s="135"/>
      <c r="H436" s="135"/>
      <c r="I436" s="135"/>
      <c r="J436" s="135"/>
      <c r="K436" s="135"/>
      <c r="L436" s="135"/>
      <c r="M436" s="135"/>
      <c r="N436" s="135"/>
    </row>
    <row r="437" spans="4:14" x14ac:dyDescent="0.3">
      <c r="D437" s="135"/>
      <c r="E437" s="135"/>
      <c r="F437" s="135"/>
      <c r="G437" s="135"/>
      <c r="H437" s="135"/>
      <c r="I437" s="135"/>
      <c r="J437" s="135"/>
      <c r="K437" s="135"/>
      <c r="L437" s="135"/>
      <c r="M437" s="135"/>
      <c r="N437" s="135"/>
    </row>
    <row r="438" spans="4:14" x14ac:dyDescent="0.3">
      <c r="D438" s="135"/>
      <c r="E438" s="135"/>
      <c r="F438" s="135"/>
      <c r="G438" s="135"/>
      <c r="H438" s="135"/>
      <c r="I438" s="135"/>
      <c r="J438" s="135"/>
      <c r="K438" s="135"/>
      <c r="L438" s="135"/>
      <c r="M438" s="135"/>
      <c r="N438" s="135"/>
    </row>
    <row r="439" spans="4:14" x14ac:dyDescent="0.3">
      <c r="D439" s="135"/>
      <c r="E439" s="135"/>
      <c r="F439" s="135"/>
      <c r="G439" s="135"/>
      <c r="H439" s="135"/>
      <c r="I439" s="135"/>
      <c r="J439" s="135"/>
      <c r="K439" s="135"/>
      <c r="L439" s="135"/>
      <c r="M439" s="135"/>
      <c r="N439" s="135"/>
    </row>
    <row r="440" spans="4:14" x14ac:dyDescent="0.3">
      <c r="D440" s="135"/>
      <c r="E440" s="135"/>
      <c r="F440" s="135"/>
      <c r="G440" s="135"/>
      <c r="H440" s="135"/>
      <c r="I440" s="135"/>
      <c r="J440" s="135"/>
      <c r="K440" s="135"/>
      <c r="L440" s="135"/>
      <c r="M440" s="135"/>
      <c r="N440" s="135"/>
    </row>
    <row r="441" spans="4:14" x14ac:dyDescent="0.3">
      <c r="D441" s="135"/>
      <c r="E441" s="135"/>
      <c r="F441" s="135"/>
      <c r="G441" s="135"/>
      <c r="H441" s="135"/>
      <c r="I441" s="135"/>
      <c r="J441" s="135"/>
      <c r="K441" s="135"/>
      <c r="L441" s="135"/>
      <c r="M441" s="135"/>
      <c r="N441" s="135"/>
    </row>
    <row r="442" spans="4:14" x14ac:dyDescent="0.3">
      <c r="D442" s="135"/>
      <c r="E442" s="135"/>
      <c r="F442" s="135"/>
      <c r="G442" s="135"/>
      <c r="H442" s="135"/>
      <c r="I442" s="135"/>
      <c r="J442" s="135"/>
      <c r="K442" s="135"/>
      <c r="L442" s="135"/>
      <c r="M442" s="135"/>
      <c r="N442" s="135"/>
    </row>
    <row r="443" spans="4:14" x14ac:dyDescent="0.3">
      <c r="D443" s="135"/>
      <c r="E443" s="135"/>
      <c r="F443" s="135"/>
      <c r="G443" s="135"/>
      <c r="H443" s="135"/>
      <c r="I443" s="135"/>
      <c r="J443" s="135"/>
      <c r="K443" s="135"/>
      <c r="L443" s="135"/>
      <c r="M443" s="135"/>
      <c r="N443" s="135"/>
    </row>
    <row r="444" spans="4:14" x14ac:dyDescent="0.3">
      <c r="D444" s="135"/>
      <c r="E444" s="135"/>
      <c r="F444" s="135"/>
      <c r="G444" s="135"/>
      <c r="H444" s="135"/>
      <c r="I444" s="135"/>
      <c r="J444" s="135"/>
      <c r="K444" s="135"/>
      <c r="L444" s="135"/>
      <c r="M444" s="135"/>
      <c r="N444" s="135"/>
    </row>
    <row r="445" spans="4:14" x14ac:dyDescent="0.3">
      <c r="D445" s="135"/>
      <c r="E445" s="135"/>
      <c r="F445" s="135"/>
      <c r="G445" s="135"/>
      <c r="H445" s="135"/>
      <c r="I445" s="135"/>
      <c r="J445" s="135"/>
      <c r="K445" s="135"/>
      <c r="L445" s="135"/>
      <c r="M445" s="135"/>
      <c r="N445" s="135"/>
    </row>
    <row r="446" spans="4:14" x14ac:dyDescent="0.3">
      <c r="D446" s="135"/>
      <c r="E446" s="135"/>
      <c r="F446" s="135"/>
      <c r="G446" s="135"/>
      <c r="H446" s="135"/>
      <c r="I446" s="135"/>
      <c r="J446" s="135"/>
      <c r="K446" s="135"/>
      <c r="L446" s="135"/>
      <c r="M446" s="135"/>
      <c r="N446" s="135"/>
    </row>
    <row r="447" spans="4:14" x14ac:dyDescent="0.3">
      <c r="D447" s="135"/>
      <c r="E447" s="135"/>
      <c r="F447" s="135"/>
      <c r="G447" s="135"/>
      <c r="H447" s="135"/>
      <c r="I447" s="135"/>
      <c r="J447" s="135"/>
      <c r="K447" s="135"/>
      <c r="L447" s="135"/>
      <c r="M447" s="135"/>
      <c r="N447" s="135"/>
    </row>
    <row r="448" spans="4:14" x14ac:dyDescent="0.3">
      <c r="D448" s="135"/>
      <c r="E448" s="135"/>
      <c r="F448" s="135"/>
      <c r="G448" s="135"/>
      <c r="H448" s="135"/>
      <c r="I448" s="135"/>
      <c r="J448" s="135"/>
      <c r="K448" s="135"/>
      <c r="L448" s="135"/>
      <c r="M448" s="135"/>
      <c r="N448" s="135"/>
    </row>
    <row r="449" spans="4:14" x14ac:dyDescent="0.3">
      <c r="D449" s="135"/>
      <c r="E449" s="135"/>
      <c r="F449" s="135"/>
      <c r="G449" s="135"/>
      <c r="H449" s="135"/>
      <c r="I449" s="135"/>
      <c r="J449" s="135"/>
      <c r="K449" s="135"/>
      <c r="L449" s="135"/>
      <c r="M449" s="135"/>
      <c r="N449" s="135"/>
    </row>
    <row r="450" spans="4:14" x14ac:dyDescent="0.3">
      <c r="D450" s="135"/>
      <c r="E450" s="135"/>
      <c r="F450" s="135"/>
      <c r="G450" s="135"/>
      <c r="H450" s="135"/>
      <c r="I450" s="135"/>
      <c r="J450" s="135"/>
      <c r="K450" s="135"/>
      <c r="L450" s="135"/>
      <c r="M450" s="135"/>
      <c r="N450" s="135"/>
    </row>
    <row r="451" spans="4:14" x14ac:dyDescent="0.3">
      <c r="D451" s="135"/>
      <c r="E451" s="135"/>
      <c r="F451" s="135"/>
      <c r="G451" s="135"/>
      <c r="H451" s="135"/>
      <c r="I451" s="135"/>
      <c r="J451" s="135"/>
      <c r="K451" s="135"/>
      <c r="L451" s="135"/>
      <c r="M451" s="135"/>
      <c r="N451" s="135"/>
    </row>
    <row r="452" spans="4:14" x14ac:dyDescent="0.3">
      <c r="D452" s="135"/>
      <c r="E452" s="135"/>
      <c r="F452" s="135"/>
      <c r="G452" s="135"/>
      <c r="H452" s="135"/>
      <c r="I452" s="135"/>
      <c r="J452" s="135"/>
      <c r="K452" s="135"/>
      <c r="L452" s="135"/>
      <c r="M452" s="135"/>
      <c r="N452" s="135"/>
    </row>
    <row r="453" spans="4:14" x14ac:dyDescent="0.3">
      <c r="D453" s="135"/>
      <c r="E453" s="135"/>
      <c r="F453" s="135"/>
      <c r="G453" s="135"/>
      <c r="H453" s="135"/>
      <c r="I453" s="135"/>
      <c r="J453" s="135"/>
      <c r="K453" s="135"/>
      <c r="L453" s="135"/>
      <c r="M453" s="135"/>
      <c r="N453" s="135"/>
    </row>
    <row r="454" spans="4:14" x14ac:dyDescent="0.3">
      <c r="D454" s="135"/>
      <c r="E454" s="135"/>
      <c r="F454" s="135"/>
      <c r="G454" s="135"/>
      <c r="H454" s="135"/>
      <c r="I454" s="135"/>
      <c r="J454" s="135"/>
      <c r="K454" s="135"/>
      <c r="L454" s="135"/>
      <c r="M454" s="135"/>
      <c r="N454" s="135"/>
    </row>
    <row r="455" spans="4:14" x14ac:dyDescent="0.3">
      <c r="D455" s="135"/>
      <c r="E455" s="135"/>
      <c r="F455" s="135"/>
      <c r="G455" s="135"/>
      <c r="H455" s="135"/>
      <c r="I455" s="135"/>
      <c r="J455" s="135"/>
      <c r="K455" s="135"/>
      <c r="L455" s="135"/>
      <c r="M455" s="135"/>
      <c r="N455" s="135"/>
    </row>
    <row r="456" spans="4:14" x14ac:dyDescent="0.3">
      <c r="D456" s="135"/>
      <c r="E456" s="135"/>
      <c r="F456" s="135"/>
      <c r="G456" s="135"/>
      <c r="H456" s="135"/>
      <c r="I456" s="135"/>
      <c r="J456" s="135"/>
      <c r="K456" s="135"/>
      <c r="L456" s="135"/>
      <c r="M456" s="135"/>
      <c r="N456" s="135"/>
    </row>
    <row r="457" spans="4:14" x14ac:dyDescent="0.3">
      <c r="D457" s="135"/>
      <c r="E457" s="135"/>
      <c r="F457" s="135"/>
      <c r="G457" s="135"/>
      <c r="H457" s="135"/>
      <c r="I457" s="135"/>
      <c r="J457" s="135"/>
      <c r="K457" s="135"/>
      <c r="L457" s="135"/>
      <c r="M457" s="135"/>
      <c r="N457" s="135"/>
    </row>
    <row r="458" spans="4:14" x14ac:dyDescent="0.3">
      <c r="D458" s="135"/>
      <c r="E458" s="135"/>
      <c r="F458" s="135"/>
      <c r="G458" s="135"/>
      <c r="H458" s="135"/>
      <c r="I458" s="135"/>
      <c r="J458" s="135"/>
      <c r="K458" s="135"/>
      <c r="L458" s="135"/>
      <c r="M458" s="135"/>
      <c r="N458" s="135"/>
    </row>
    <row r="459" spans="4:14" x14ac:dyDescent="0.3">
      <c r="D459" s="135"/>
      <c r="E459" s="135"/>
      <c r="F459" s="135"/>
      <c r="G459" s="135"/>
      <c r="H459" s="135"/>
      <c r="I459" s="135"/>
      <c r="J459" s="135"/>
      <c r="K459" s="135"/>
      <c r="L459" s="135"/>
      <c r="M459" s="135"/>
      <c r="N459" s="135"/>
    </row>
    <row r="460" spans="4:14" x14ac:dyDescent="0.3">
      <c r="D460" s="135"/>
      <c r="E460" s="135"/>
      <c r="F460" s="135"/>
      <c r="G460" s="135"/>
      <c r="H460" s="135"/>
      <c r="I460" s="135"/>
      <c r="J460" s="135"/>
      <c r="K460" s="135"/>
      <c r="L460" s="135"/>
      <c r="M460" s="135"/>
      <c r="N460" s="135"/>
    </row>
    <row r="461" spans="4:14" x14ac:dyDescent="0.3">
      <c r="D461" s="135"/>
      <c r="E461" s="135"/>
      <c r="F461" s="135"/>
      <c r="G461" s="135"/>
      <c r="H461" s="135"/>
      <c r="I461" s="135"/>
      <c r="J461" s="135"/>
      <c r="K461" s="135"/>
      <c r="L461" s="135"/>
      <c r="M461" s="135"/>
      <c r="N461" s="135"/>
    </row>
    <row r="462" spans="4:14" x14ac:dyDescent="0.3">
      <c r="D462" s="135"/>
      <c r="E462" s="135"/>
      <c r="F462" s="135"/>
      <c r="G462" s="135"/>
      <c r="H462" s="135"/>
      <c r="I462" s="135"/>
      <c r="J462" s="135"/>
      <c r="K462" s="135"/>
      <c r="L462" s="135"/>
      <c r="M462" s="135"/>
      <c r="N462" s="135"/>
    </row>
    <row r="463" spans="4:14" x14ac:dyDescent="0.3">
      <c r="D463" s="135"/>
      <c r="E463" s="135"/>
      <c r="F463" s="135"/>
      <c r="G463" s="135"/>
      <c r="H463" s="135"/>
      <c r="I463" s="135"/>
      <c r="J463" s="135"/>
      <c r="K463" s="135"/>
      <c r="L463" s="135"/>
      <c r="M463" s="135"/>
      <c r="N463" s="135"/>
    </row>
    <row r="464" spans="4:14" x14ac:dyDescent="0.3">
      <c r="D464" s="135"/>
      <c r="E464" s="135"/>
      <c r="F464" s="135"/>
      <c r="G464" s="135"/>
      <c r="H464" s="135"/>
      <c r="I464" s="135"/>
      <c r="J464" s="135"/>
      <c r="K464" s="135"/>
      <c r="L464" s="135"/>
      <c r="M464" s="135"/>
      <c r="N464" s="135"/>
    </row>
    <row r="465" spans="4:14" x14ac:dyDescent="0.3">
      <c r="D465" s="135"/>
      <c r="E465" s="135"/>
      <c r="F465" s="135"/>
      <c r="G465" s="135"/>
      <c r="H465" s="135"/>
      <c r="I465" s="135"/>
      <c r="J465" s="135"/>
      <c r="K465" s="135"/>
      <c r="L465" s="135"/>
      <c r="M465" s="135"/>
      <c r="N465" s="135"/>
    </row>
    <row r="466" spans="4:14" x14ac:dyDescent="0.3">
      <c r="D466" s="135"/>
      <c r="E466" s="135"/>
      <c r="F466" s="135"/>
      <c r="G466" s="135"/>
      <c r="H466" s="135"/>
      <c r="I466" s="135"/>
      <c r="J466" s="135"/>
      <c r="K466" s="135"/>
      <c r="L466" s="135"/>
      <c r="M466" s="135"/>
      <c r="N466" s="135"/>
    </row>
    <row r="467" spans="4:14" x14ac:dyDescent="0.3">
      <c r="D467" s="135"/>
      <c r="E467" s="135"/>
      <c r="F467" s="135"/>
      <c r="G467" s="135"/>
      <c r="H467" s="135"/>
      <c r="I467" s="135"/>
      <c r="J467" s="135"/>
      <c r="K467" s="135"/>
      <c r="L467" s="135"/>
      <c r="M467" s="135"/>
      <c r="N467" s="135"/>
    </row>
    <row r="468" spans="4:14" x14ac:dyDescent="0.3">
      <c r="D468" s="135"/>
      <c r="E468" s="135"/>
      <c r="F468" s="135"/>
      <c r="G468" s="135"/>
      <c r="H468" s="135"/>
      <c r="I468" s="135"/>
      <c r="J468" s="135"/>
      <c r="K468" s="135"/>
      <c r="L468" s="135"/>
      <c r="M468" s="135"/>
      <c r="N468" s="135"/>
    </row>
    <row r="469" spans="4:14" x14ac:dyDescent="0.3">
      <c r="D469" s="135"/>
      <c r="E469" s="135"/>
      <c r="F469" s="135"/>
      <c r="G469" s="135"/>
      <c r="H469" s="135"/>
      <c r="I469" s="135"/>
      <c r="J469" s="135"/>
      <c r="K469" s="135"/>
      <c r="L469" s="135"/>
      <c r="M469" s="135"/>
      <c r="N469" s="135"/>
    </row>
    <row r="470" spans="4:14" x14ac:dyDescent="0.3">
      <c r="D470" s="135"/>
      <c r="E470" s="135"/>
      <c r="F470" s="135"/>
      <c r="G470" s="135"/>
      <c r="H470" s="135"/>
      <c r="I470" s="135"/>
      <c r="J470" s="135"/>
      <c r="K470" s="135"/>
      <c r="L470" s="135"/>
      <c r="M470" s="135"/>
      <c r="N470" s="135"/>
    </row>
    <row r="471" spans="4:14" x14ac:dyDescent="0.3">
      <c r="D471" s="135"/>
      <c r="E471" s="135"/>
      <c r="F471" s="135"/>
      <c r="G471" s="135"/>
      <c r="H471" s="135"/>
      <c r="I471" s="135"/>
      <c r="J471" s="135"/>
      <c r="K471" s="135"/>
      <c r="L471" s="135"/>
      <c r="M471" s="135"/>
      <c r="N471" s="135"/>
    </row>
    <row r="472" spans="4:14" x14ac:dyDescent="0.3">
      <c r="D472" s="135"/>
      <c r="E472" s="135"/>
      <c r="F472" s="135"/>
      <c r="G472" s="135"/>
      <c r="H472" s="135"/>
      <c r="I472" s="135"/>
      <c r="J472" s="135"/>
      <c r="K472" s="135"/>
      <c r="L472" s="135"/>
      <c r="M472" s="135"/>
      <c r="N472" s="135"/>
    </row>
    <row r="473" spans="4:14" x14ac:dyDescent="0.3">
      <c r="D473" s="135"/>
      <c r="E473" s="135"/>
      <c r="F473" s="135"/>
      <c r="G473" s="135"/>
      <c r="H473" s="135"/>
      <c r="I473" s="135"/>
      <c r="J473" s="135"/>
      <c r="K473" s="135"/>
      <c r="L473" s="135"/>
      <c r="M473" s="135"/>
      <c r="N473" s="135"/>
    </row>
    <row r="474" spans="4:14" x14ac:dyDescent="0.3">
      <c r="D474" s="135"/>
      <c r="E474" s="135"/>
      <c r="F474" s="135"/>
      <c r="G474" s="135"/>
      <c r="H474" s="135"/>
      <c r="I474" s="135"/>
      <c r="J474" s="135"/>
      <c r="K474" s="135"/>
      <c r="L474" s="135"/>
      <c r="M474" s="135"/>
      <c r="N474" s="135"/>
    </row>
    <row r="475" spans="4:14" x14ac:dyDescent="0.3">
      <c r="D475" s="135"/>
      <c r="E475" s="135"/>
      <c r="F475" s="135"/>
      <c r="G475" s="135"/>
      <c r="H475" s="135"/>
      <c r="I475" s="135"/>
      <c r="J475" s="135"/>
      <c r="K475" s="135"/>
      <c r="L475" s="135"/>
      <c r="M475" s="135"/>
      <c r="N475" s="135"/>
    </row>
    <row r="476" spans="4:14" x14ac:dyDescent="0.3">
      <c r="D476" s="135"/>
      <c r="E476" s="135"/>
      <c r="F476" s="135"/>
      <c r="G476" s="135"/>
      <c r="H476" s="135"/>
      <c r="I476" s="135"/>
      <c r="J476" s="135"/>
      <c r="K476" s="135"/>
      <c r="L476" s="135"/>
      <c r="M476" s="135"/>
      <c r="N476" s="135"/>
    </row>
    <row r="477" spans="4:14" x14ac:dyDescent="0.3">
      <c r="D477" s="135"/>
      <c r="E477" s="135"/>
      <c r="F477" s="135"/>
      <c r="G477" s="135"/>
      <c r="H477" s="135"/>
      <c r="I477" s="135"/>
      <c r="J477" s="135"/>
      <c r="K477" s="135"/>
      <c r="L477" s="135"/>
      <c r="M477" s="135"/>
      <c r="N477" s="135"/>
    </row>
    <row r="478" spans="4:14" x14ac:dyDescent="0.3">
      <c r="D478" s="135"/>
      <c r="E478" s="135"/>
      <c r="F478" s="135"/>
      <c r="G478" s="135"/>
      <c r="H478" s="135"/>
      <c r="I478" s="135"/>
      <c r="J478" s="135"/>
      <c r="K478" s="135"/>
      <c r="L478" s="135"/>
      <c r="M478" s="135"/>
      <c r="N478" s="135"/>
    </row>
    <row r="479" spans="4:14" x14ac:dyDescent="0.3">
      <c r="D479" s="135"/>
      <c r="E479" s="135"/>
      <c r="F479" s="135"/>
      <c r="G479" s="135"/>
      <c r="H479" s="135"/>
      <c r="I479" s="135"/>
      <c r="J479" s="135"/>
      <c r="K479" s="135"/>
      <c r="L479" s="135"/>
      <c r="M479" s="135"/>
      <c r="N479" s="135"/>
    </row>
    <row r="480" spans="4:14" x14ac:dyDescent="0.3">
      <c r="D480" s="135"/>
      <c r="E480" s="135"/>
      <c r="F480" s="135"/>
      <c r="G480" s="135"/>
      <c r="H480" s="135"/>
      <c r="I480" s="135"/>
      <c r="J480" s="135"/>
      <c r="K480" s="135"/>
      <c r="L480" s="135"/>
      <c r="M480" s="135"/>
      <c r="N480" s="135"/>
    </row>
    <row r="481" spans="4:14" x14ac:dyDescent="0.3">
      <c r="D481" s="135"/>
      <c r="E481" s="135"/>
      <c r="F481" s="135"/>
      <c r="G481" s="135"/>
      <c r="H481" s="135"/>
      <c r="I481" s="135"/>
      <c r="J481" s="135"/>
      <c r="K481" s="135"/>
      <c r="L481" s="135"/>
      <c r="M481" s="135"/>
      <c r="N481" s="135"/>
    </row>
    <row r="482" spans="4:14" x14ac:dyDescent="0.3">
      <c r="D482" s="135"/>
      <c r="E482" s="135"/>
      <c r="F482" s="135"/>
      <c r="G482" s="135"/>
      <c r="H482" s="135"/>
      <c r="I482" s="135"/>
      <c r="J482" s="135"/>
      <c r="K482" s="135"/>
      <c r="L482" s="135"/>
      <c r="M482" s="135"/>
      <c r="N482" s="135"/>
    </row>
    <row r="483" spans="4:14" x14ac:dyDescent="0.3">
      <c r="D483" s="135"/>
      <c r="E483" s="135"/>
      <c r="F483" s="135"/>
      <c r="G483" s="135"/>
      <c r="H483" s="135"/>
      <c r="I483" s="135"/>
      <c r="J483" s="135"/>
      <c r="K483" s="135"/>
      <c r="L483" s="135"/>
      <c r="M483" s="135"/>
      <c r="N483" s="135"/>
    </row>
    <row r="484" spans="4:14" x14ac:dyDescent="0.3">
      <c r="D484" s="135"/>
      <c r="E484" s="135"/>
      <c r="F484" s="135"/>
      <c r="G484" s="135"/>
      <c r="H484" s="135"/>
      <c r="I484" s="135"/>
      <c r="J484" s="135"/>
      <c r="K484" s="135"/>
      <c r="L484" s="135"/>
      <c r="M484" s="135"/>
      <c r="N484" s="135"/>
    </row>
    <row r="485" spans="4:14" x14ac:dyDescent="0.3">
      <c r="D485" s="135"/>
      <c r="E485" s="135"/>
      <c r="F485" s="135"/>
      <c r="G485" s="135"/>
      <c r="H485" s="135"/>
      <c r="I485" s="135"/>
      <c r="J485" s="135"/>
      <c r="K485" s="135"/>
      <c r="L485" s="135"/>
      <c r="M485" s="135"/>
      <c r="N485" s="135"/>
    </row>
    <row r="486" spans="4:14" x14ac:dyDescent="0.3">
      <c r="D486" s="135"/>
      <c r="E486" s="135"/>
      <c r="F486" s="135"/>
      <c r="G486" s="135"/>
      <c r="H486" s="135"/>
      <c r="I486" s="135"/>
      <c r="J486" s="135"/>
      <c r="K486" s="135"/>
      <c r="L486" s="135"/>
      <c r="M486" s="135"/>
      <c r="N486" s="135"/>
    </row>
    <row r="487" spans="4:14" x14ac:dyDescent="0.3">
      <c r="D487" s="135"/>
      <c r="E487" s="135"/>
      <c r="F487" s="135"/>
      <c r="G487" s="135"/>
      <c r="H487" s="135"/>
      <c r="I487" s="135"/>
      <c r="J487" s="135"/>
      <c r="K487" s="135"/>
      <c r="L487" s="135"/>
      <c r="M487" s="135"/>
      <c r="N487" s="135"/>
    </row>
    <row r="488" spans="4:14" x14ac:dyDescent="0.3">
      <c r="D488" s="135"/>
      <c r="E488" s="135"/>
      <c r="F488" s="135"/>
      <c r="G488" s="135"/>
      <c r="H488" s="135"/>
      <c r="I488" s="135"/>
      <c r="J488" s="135"/>
      <c r="K488" s="135"/>
      <c r="L488" s="135"/>
      <c r="M488" s="135"/>
      <c r="N488" s="135"/>
    </row>
    <row r="489" spans="4:14" x14ac:dyDescent="0.3">
      <c r="D489" s="135"/>
      <c r="E489" s="135"/>
      <c r="F489" s="135"/>
      <c r="G489" s="135"/>
      <c r="H489" s="135"/>
      <c r="I489" s="135"/>
      <c r="J489" s="135"/>
      <c r="K489" s="135"/>
      <c r="L489" s="135"/>
      <c r="M489" s="135"/>
      <c r="N489" s="135"/>
    </row>
    <row r="490" spans="4:14" x14ac:dyDescent="0.3">
      <c r="D490" s="135"/>
      <c r="E490" s="135"/>
      <c r="F490" s="135"/>
      <c r="G490" s="135"/>
      <c r="H490" s="135"/>
      <c r="I490" s="135"/>
      <c r="J490" s="135"/>
      <c r="K490" s="135"/>
      <c r="L490" s="135"/>
      <c r="M490" s="135"/>
      <c r="N490" s="135"/>
    </row>
    <row r="491" spans="4:14" x14ac:dyDescent="0.3">
      <c r="D491" s="135"/>
      <c r="E491" s="135"/>
      <c r="F491" s="135"/>
      <c r="G491" s="135"/>
      <c r="H491" s="135"/>
      <c r="I491" s="135"/>
      <c r="J491" s="135"/>
      <c r="K491" s="135"/>
      <c r="L491" s="135"/>
      <c r="M491" s="135"/>
      <c r="N491" s="135"/>
    </row>
    <row r="492" spans="4:14" x14ac:dyDescent="0.3">
      <c r="D492" s="135"/>
      <c r="E492" s="135"/>
      <c r="F492" s="135"/>
      <c r="G492" s="135"/>
      <c r="H492" s="135"/>
      <c r="I492" s="135"/>
      <c r="J492" s="135"/>
      <c r="K492" s="135"/>
      <c r="L492" s="135"/>
      <c r="M492" s="135"/>
      <c r="N492" s="135"/>
    </row>
    <row r="493" spans="4:14" x14ac:dyDescent="0.3">
      <c r="D493" s="135"/>
      <c r="E493" s="135"/>
      <c r="F493" s="135"/>
      <c r="G493" s="135"/>
      <c r="H493" s="135"/>
      <c r="I493" s="135"/>
      <c r="J493" s="135"/>
      <c r="K493" s="135"/>
      <c r="L493" s="135"/>
      <c r="M493" s="135"/>
      <c r="N493" s="135"/>
    </row>
    <row r="494" spans="4:14" x14ac:dyDescent="0.3">
      <c r="D494" s="135"/>
      <c r="E494" s="135"/>
      <c r="F494" s="135"/>
      <c r="G494" s="135"/>
      <c r="H494" s="135"/>
      <c r="I494" s="135"/>
      <c r="J494" s="135"/>
      <c r="K494" s="135"/>
      <c r="L494" s="135"/>
      <c r="M494" s="135"/>
      <c r="N494" s="135"/>
    </row>
    <row r="495" spans="4:14" x14ac:dyDescent="0.3">
      <c r="D495" s="135"/>
      <c r="E495" s="135"/>
      <c r="F495" s="135"/>
      <c r="G495" s="135"/>
      <c r="H495" s="135"/>
      <c r="I495" s="135"/>
      <c r="J495" s="135"/>
      <c r="K495" s="135"/>
      <c r="L495" s="135"/>
      <c r="M495" s="135"/>
      <c r="N495" s="135"/>
    </row>
    <row r="496" spans="4:14" x14ac:dyDescent="0.3">
      <c r="D496" s="135"/>
      <c r="E496" s="135"/>
      <c r="F496" s="135"/>
      <c r="G496" s="135"/>
      <c r="H496" s="135"/>
      <c r="I496" s="135"/>
      <c r="J496" s="135"/>
      <c r="K496" s="135"/>
      <c r="L496" s="135"/>
      <c r="M496" s="135"/>
      <c r="N496" s="135"/>
    </row>
    <row r="497" spans="4:14" x14ac:dyDescent="0.3">
      <c r="D497" s="135"/>
      <c r="E497" s="135"/>
      <c r="F497" s="135"/>
      <c r="G497" s="135"/>
      <c r="H497" s="135"/>
      <c r="I497" s="135"/>
      <c r="J497" s="135"/>
      <c r="K497" s="135"/>
      <c r="L497" s="135"/>
      <c r="M497" s="135"/>
      <c r="N497" s="135"/>
    </row>
    <row r="498" spans="4:14" x14ac:dyDescent="0.3">
      <c r="D498" s="135"/>
      <c r="E498" s="135"/>
      <c r="F498" s="135"/>
      <c r="G498" s="135"/>
      <c r="H498" s="135"/>
      <c r="I498" s="135"/>
      <c r="J498" s="135"/>
      <c r="K498" s="135"/>
      <c r="L498" s="135"/>
      <c r="M498" s="135"/>
      <c r="N498" s="135"/>
    </row>
    <row r="499" spans="4:14" x14ac:dyDescent="0.3">
      <c r="D499" s="135"/>
      <c r="E499" s="135"/>
      <c r="F499" s="135"/>
      <c r="G499" s="135"/>
      <c r="H499" s="135"/>
      <c r="I499" s="135"/>
      <c r="J499" s="135"/>
      <c r="K499" s="135"/>
      <c r="L499" s="135"/>
      <c r="M499" s="135"/>
      <c r="N499" s="135"/>
    </row>
    <row r="500" spans="4:14" x14ac:dyDescent="0.3">
      <c r="D500" s="135"/>
      <c r="E500" s="135"/>
      <c r="F500" s="135"/>
      <c r="G500" s="135"/>
      <c r="H500" s="135"/>
      <c r="I500" s="135"/>
      <c r="J500" s="135"/>
      <c r="K500" s="135"/>
      <c r="L500" s="135"/>
      <c r="M500" s="135"/>
      <c r="N500" s="135"/>
    </row>
    <row r="501" spans="4:14" x14ac:dyDescent="0.3">
      <c r="D501" s="135"/>
      <c r="E501" s="135"/>
      <c r="F501" s="135"/>
      <c r="G501" s="135"/>
      <c r="H501" s="135"/>
      <c r="I501" s="135"/>
      <c r="J501" s="135"/>
      <c r="K501" s="135"/>
      <c r="L501" s="135"/>
      <c r="M501" s="135"/>
      <c r="N501" s="135"/>
    </row>
    <row r="502" spans="4:14" x14ac:dyDescent="0.3">
      <c r="D502" s="135"/>
      <c r="E502" s="135"/>
      <c r="F502" s="135"/>
      <c r="G502" s="135"/>
      <c r="H502" s="135"/>
      <c r="I502" s="135"/>
      <c r="J502" s="135"/>
      <c r="K502" s="135"/>
      <c r="L502" s="135"/>
      <c r="M502" s="135"/>
      <c r="N502" s="135"/>
    </row>
    <row r="503" spans="4:14" x14ac:dyDescent="0.3">
      <c r="D503" s="135"/>
      <c r="E503" s="135"/>
      <c r="F503" s="135"/>
      <c r="G503" s="135"/>
      <c r="H503" s="135"/>
      <c r="I503" s="135"/>
      <c r="J503" s="135"/>
      <c r="K503" s="135"/>
      <c r="L503" s="135"/>
      <c r="M503" s="135"/>
      <c r="N503" s="135"/>
    </row>
    <row r="504" spans="4:14" x14ac:dyDescent="0.3">
      <c r="D504" s="135"/>
      <c r="E504" s="135"/>
      <c r="F504" s="135"/>
      <c r="G504" s="135"/>
      <c r="H504" s="135"/>
      <c r="I504" s="135"/>
      <c r="J504" s="135"/>
      <c r="K504" s="135"/>
      <c r="L504" s="135"/>
      <c r="M504" s="135"/>
      <c r="N504" s="135"/>
    </row>
    <row r="505" spans="4:14" x14ac:dyDescent="0.3">
      <c r="D505" s="135"/>
      <c r="E505" s="135"/>
      <c r="F505" s="135"/>
      <c r="G505" s="135"/>
      <c r="H505" s="135"/>
      <c r="I505" s="135"/>
      <c r="J505" s="135"/>
      <c r="K505" s="135"/>
      <c r="L505" s="135"/>
      <c r="M505" s="135"/>
      <c r="N505" s="135"/>
    </row>
    <row r="506" spans="4:14" x14ac:dyDescent="0.3">
      <c r="D506" s="135"/>
      <c r="E506" s="135"/>
      <c r="F506" s="135"/>
      <c r="G506" s="135"/>
      <c r="H506" s="135"/>
      <c r="I506" s="135"/>
      <c r="J506" s="135"/>
      <c r="K506" s="135"/>
      <c r="L506" s="135"/>
      <c r="M506" s="135"/>
      <c r="N506" s="135"/>
    </row>
    <row r="507" spans="4:14" x14ac:dyDescent="0.3">
      <c r="D507" s="135"/>
      <c r="E507" s="135"/>
      <c r="F507" s="135"/>
      <c r="G507" s="135"/>
      <c r="H507" s="135"/>
      <c r="I507" s="135"/>
      <c r="J507" s="135"/>
      <c r="K507" s="135"/>
      <c r="L507" s="135"/>
      <c r="M507" s="135"/>
      <c r="N507" s="135"/>
    </row>
    <row r="508" spans="4:14" x14ac:dyDescent="0.3">
      <c r="D508" s="135"/>
      <c r="E508" s="135"/>
      <c r="F508" s="135"/>
      <c r="G508" s="135"/>
      <c r="H508" s="135"/>
      <c r="I508" s="135"/>
      <c r="J508" s="135"/>
      <c r="K508" s="135"/>
      <c r="L508" s="135"/>
      <c r="M508" s="135"/>
      <c r="N508" s="135"/>
    </row>
    <row r="509" spans="4:14" x14ac:dyDescent="0.3">
      <c r="D509" s="135"/>
      <c r="E509" s="135"/>
      <c r="F509" s="135"/>
      <c r="G509" s="135"/>
      <c r="H509" s="135"/>
      <c r="I509" s="135"/>
      <c r="J509" s="135"/>
      <c r="K509" s="135"/>
      <c r="L509" s="135"/>
      <c r="M509" s="135"/>
      <c r="N509" s="135"/>
    </row>
    <row r="510" spans="4:14" x14ac:dyDescent="0.3">
      <c r="D510" s="135"/>
      <c r="E510" s="135"/>
      <c r="F510" s="135"/>
      <c r="G510" s="135"/>
      <c r="H510" s="135"/>
      <c r="I510" s="135"/>
      <c r="J510" s="135"/>
      <c r="K510" s="135"/>
      <c r="L510" s="135"/>
      <c r="M510" s="135"/>
      <c r="N510" s="135"/>
    </row>
    <row r="511" spans="4:14" x14ac:dyDescent="0.3">
      <c r="D511" s="135"/>
      <c r="E511" s="135"/>
      <c r="F511" s="135"/>
      <c r="G511" s="135"/>
      <c r="H511" s="135"/>
      <c r="I511" s="135"/>
      <c r="J511" s="135"/>
      <c r="K511" s="135"/>
      <c r="L511" s="135"/>
      <c r="M511" s="135"/>
      <c r="N511" s="135"/>
    </row>
    <row r="512" spans="4:14" x14ac:dyDescent="0.3">
      <c r="D512" s="135"/>
      <c r="E512" s="135"/>
      <c r="F512" s="135"/>
      <c r="G512" s="135"/>
      <c r="H512" s="135"/>
      <c r="I512" s="135"/>
      <c r="J512" s="135"/>
      <c r="K512" s="135"/>
      <c r="L512" s="135"/>
      <c r="M512" s="135"/>
      <c r="N512" s="135"/>
    </row>
    <row r="513" spans="4:14" x14ac:dyDescent="0.3">
      <c r="D513" s="135"/>
      <c r="E513" s="135"/>
      <c r="F513" s="135"/>
      <c r="G513" s="135"/>
      <c r="H513" s="135"/>
      <c r="I513" s="135"/>
      <c r="J513" s="135"/>
      <c r="K513" s="135"/>
      <c r="L513" s="135"/>
      <c r="M513" s="135"/>
      <c r="N513" s="135"/>
    </row>
    <row r="514" spans="4:14" x14ac:dyDescent="0.3">
      <c r="D514" s="135"/>
      <c r="E514" s="135"/>
      <c r="F514" s="135"/>
      <c r="G514" s="135"/>
      <c r="H514" s="135"/>
      <c r="I514" s="135"/>
      <c r="J514" s="135"/>
      <c r="K514" s="135"/>
      <c r="L514" s="135"/>
      <c r="M514" s="135"/>
      <c r="N514" s="135"/>
    </row>
    <row r="515" spans="4:14" x14ac:dyDescent="0.3">
      <c r="D515" s="135"/>
      <c r="E515" s="135"/>
      <c r="F515" s="135"/>
      <c r="G515" s="135"/>
      <c r="H515" s="135"/>
      <c r="I515" s="135"/>
      <c r="J515" s="135"/>
      <c r="K515" s="135"/>
      <c r="L515" s="135"/>
      <c r="M515" s="135"/>
      <c r="N515" s="135"/>
    </row>
    <row r="516" spans="4:14" x14ac:dyDescent="0.3">
      <c r="D516" s="135"/>
      <c r="E516" s="135"/>
      <c r="F516" s="135"/>
      <c r="G516" s="135"/>
      <c r="H516" s="135"/>
      <c r="I516" s="135"/>
      <c r="J516" s="135"/>
      <c r="K516" s="135"/>
      <c r="L516" s="135"/>
      <c r="M516" s="135"/>
      <c r="N516" s="135"/>
    </row>
    <row r="517" spans="4:14" x14ac:dyDescent="0.3">
      <c r="D517" s="135"/>
      <c r="E517" s="135"/>
      <c r="F517" s="135"/>
      <c r="G517" s="135"/>
      <c r="H517" s="135"/>
      <c r="I517" s="135"/>
      <c r="J517" s="135"/>
      <c r="K517" s="135"/>
      <c r="L517" s="135"/>
      <c r="M517" s="135"/>
      <c r="N517" s="135"/>
    </row>
    <row r="518" spans="4:14" x14ac:dyDescent="0.3">
      <c r="D518" s="135"/>
      <c r="E518" s="135"/>
      <c r="F518" s="135"/>
      <c r="G518" s="135"/>
      <c r="H518" s="135"/>
      <c r="I518" s="135"/>
      <c r="J518" s="135"/>
      <c r="K518" s="135"/>
      <c r="L518" s="135"/>
      <c r="M518" s="135"/>
      <c r="N518" s="135"/>
    </row>
    <row r="519" spans="4:14" x14ac:dyDescent="0.3">
      <c r="D519" s="135"/>
      <c r="E519" s="135"/>
      <c r="F519" s="135"/>
      <c r="G519" s="135"/>
      <c r="H519" s="135"/>
      <c r="I519" s="135"/>
      <c r="J519" s="135"/>
      <c r="K519" s="135"/>
      <c r="L519" s="135"/>
      <c r="M519" s="135"/>
      <c r="N519" s="135"/>
    </row>
    <row r="520" spans="4:14" x14ac:dyDescent="0.3">
      <c r="D520" s="135"/>
      <c r="E520" s="135"/>
      <c r="F520" s="135"/>
      <c r="G520" s="135"/>
      <c r="H520" s="135"/>
      <c r="I520" s="135"/>
      <c r="J520" s="135"/>
      <c r="K520" s="135"/>
      <c r="L520" s="135"/>
      <c r="M520" s="135"/>
      <c r="N520" s="135"/>
    </row>
    <row r="521" spans="4:14" x14ac:dyDescent="0.3">
      <c r="D521" s="135"/>
      <c r="E521" s="135"/>
      <c r="F521" s="135"/>
      <c r="G521" s="135"/>
      <c r="H521" s="135"/>
      <c r="I521" s="135"/>
      <c r="J521" s="135"/>
      <c r="K521" s="135"/>
      <c r="L521" s="135"/>
      <c r="M521" s="135"/>
      <c r="N521" s="135"/>
    </row>
    <row r="522" spans="4:14" x14ac:dyDescent="0.3">
      <c r="D522" s="135"/>
      <c r="E522" s="135"/>
      <c r="F522" s="135"/>
      <c r="G522" s="135"/>
      <c r="H522" s="135"/>
      <c r="I522" s="135"/>
      <c r="J522" s="135"/>
      <c r="K522" s="135"/>
      <c r="L522" s="135"/>
      <c r="M522" s="135"/>
      <c r="N522" s="135"/>
    </row>
    <row r="523" spans="4:14" x14ac:dyDescent="0.3">
      <c r="D523" s="135"/>
      <c r="E523" s="135"/>
      <c r="F523" s="135"/>
      <c r="G523" s="135"/>
      <c r="H523" s="135"/>
      <c r="I523" s="135"/>
      <c r="J523" s="135"/>
      <c r="K523" s="135"/>
      <c r="L523" s="135"/>
      <c r="M523" s="135"/>
      <c r="N523" s="135"/>
    </row>
    <row r="524" spans="4:14" x14ac:dyDescent="0.3">
      <c r="D524" s="135"/>
      <c r="E524" s="135"/>
      <c r="F524" s="135"/>
      <c r="G524" s="135"/>
      <c r="H524" s="135"/>
      <c r="I524" s="135"/>
      <c r="J524" s="135"/>
      <c r="K524" s="135"/>
      <c r="L524" s="135"/>
      <c r="M524" s="135"/>
      <c r="N524" s="135"/>
    </row>
    <row r="525" spans="4:14" x14ac:dyDescent="0.3">
      <c r="D525" s="135"/>
      <c r="E525" s="135"/>
      <c r="F525" s="135"/>
      <c r="G525" s="135"/>
      <c r="H525" s="135"/>
      <c r="I525" s="135"/>
      <c r="J525" s="135"/>
      <c r="K525" s="135"/>
      <c r="L525" s="135"/>
      <c r="M525" s="135"/>
      <c r="N525" s="135"/>
    </row>
    <row r="526" spans="4:14" x14ac:dyDescent="0.3">
      <c r="D526" s="135"/>
      <c r="E526" s="135"/>
      <c r="F526" s="135"/>
      <c r="G526" s="135"/>
      <c r="H526" s="135"/>
      <c r="I526" s="135"/>
      <c r="J526" s="135"/>
      <c r="K526" s="135"/>
      <c r="L526" s="135"/>
      <c r="M526" s="135"/>
      <c r="N526" s="135"/>
    </row>
    <row r="527" spans="4:14" x14ac:dyDescent="0.3">
      <c r="D527" s="135"/>
      <c r="E527" s="135"/>
      <c r="F527" s="135"/>
      <c r="G527" s="135"/>
      <c r="H527" s="135"/>
      <c r="I527" s="135"/>
      <c r="J527" s="135"/>
      <c r="K527" s="135"/>
      <c r="L527" s="135"/>
      <c r="M527" s="135"/>
      <c r="N527" s="135"/>
    </row>
    <row r="528" spans="4:14" x14ac:dyDescent="0.3">
      <c r="D528" s="135"/>
      <c r="E528" s="135"/>
      <c r="F528" s="135"/>
      <c r="G528" s="135"/>
      <c r="H528" s="135"/>
      <c r="I528" s="135"/>
      <c r="J528" s="135"/>
      <c r="K528" s="135"/>
      <c r="L528" s="135"/>
      <c r="M528" s="135"/>
      <c r="N528" s="135"/>
    </row>
    <row r="529" spans="4:14" x14ac:dyDescent="0.3">
      <c r="D529" s="135"/>
      <c r="E529" s="135"/>
      <c r="F529" s="135"/>
      <c r="G529" s="135"/>
      <c r="H529" s="135"/>
      <c r="I529" s="135"/>
      <c r="J529" s="135"/>
      <c r="K529" s="135"/>
      <c r="L529" s="135"/>
      <c r="M529" s="135"/>
      <c r="N529" s="135"/>
    </row>
    <row r="530" spans="4:14" x14ac:dyDescent="0.3">
      <c r="D530" s="135"/>
      <c r="E530" s="135"/>
      <c r="F530" s="135"/>
      <c r="G530" s="135"/>
      <c r="H530" s="135"/>
      <c r="I530" s="135"/>
      <c r="J530" s="135"/>
      <c r="K530" s="135"/>
      <c r="L530" s="135"/>
      <c r="M530" s="135"/>
      <c r="N530" s="135"/>
    </row>
    <row r="531" spans="4:14" x14ac:dyDescent="0.3">
      <c r="D531" s="135"/>
      <c r="E531" s="135"/>
      <c r="F531" s="135"/>
      <c r="G531" s="135"/>
      <c r="H531" s="135"/>
      <c r="I531" s="135"/>
      <c r="J531" s="135"/>
      <c r="K531" s="135"/>
      <c r="L531" s="135"/>
      <c r="M531" s="135"/>
      <c r="N531" s="135"/>
    </row>
    <row r="532" spans="4:14" x14ac:dyDescent="0.3">
      <c r="D532" s="135"/>
      <c r="E532" s="135"/>
      <c r="F532" s="135"/>
      <c r="G532" s="135"/>
      <c r="H532" s="135"/>
      <c r="I532" s="135"/>
      <c r="J532" s="135"/>
      <c r="K532" s="135"/>
      <c r="L532" s="135"/>
      <c r="M532" s="135"/>
      <c r="N532" s="135"/>
    </row>
    <row r="533" spans="4:14" x14ac:dyDescent="0.3">
      <c r="D533" s="135"/>
      <c r="E533" s="135"/>
      <c r="F533" s="135"/>
      <c r="G533" s="135"/>
      <c r="H533" s="135"/>
      <c r="I533" s="135"/>
      <c r="J533" s="135"/>
      <c r="K533" s="135"/>
      <c r="L533" s="135"/>
      <c r="M533" s="135"/>
      <c r="N533" s="135"/>
    </row>
    <row r="534" spans="4:14" x14ac:dyDescent="0.3">
      <c r="D534" s="135"/>
      <c r="E534" s="135"/>
      <c r="F534" s="135"/>
      <c r="G534" s="135"/>
      <c r="H534" s="135"/>
      <c r="I534" s="135"/>
      <c r="J534" s="135"/>
      <c r="K534" s="135"/>
      <c r="L534" s="135"/>
      <c r="M534" s="135"/>
      <c r="N534" s="135"/>
    </row>
    <row r="535" spans="4:14" x14ac:dyDescent="0.3">
      <c r="D535" s="135"/>
      <c r="E535" s="135"/>
      <c r="F535" s="135"/>
      <c r="G535" s="135"/>
      <c r="H535" s="135"/>
      <c r="I535" s="135"/>
      <c r="J535" s="135"/>
      <c r="K535" s="135"/>
      <c r="L535" s="135"/>
      <c r="M535" s="135"/>
      <c r="N535" s="135"/>
    </row>
    <row r="536" spans="4:14" x14ac:dyDescent="0.3">
      <c r="D536" s="135"/>
      <c r="E536" s="135"/>
      <c r="F536" s="135"/>
      <c r="G536" s="135"/>
      <c r="H536" s="135"/>
      <c r="I536" s="135"/>
      <c r="J536" s="135"/>
      <c r="K536" s="135"/>
      <c r="L536" s="135"/>
      <c r="M536" s="135"/>
      <c r="N536" s="135"/>
    </row>
    <row r="537" spans="4:14" x14ac:dyDescent="0.3">
      <c r="D537" s="135"/>
      <c r="E537" s="135"/>
      <c r="F537" s="135"/>
      <c r="G537" s="135"/>
      <c r="H537" s="135"/>
      <c r="I537" s="135"/>
      <c r="J537" s="135"/>
      <c r="K537" s="135"/>
      <c r="L537" s="135"/>
      <c r="M537" s="135"/>
      <c r="N537" s="135"/>
    </row>
    <row r="538" spans="4:14" x14ac:dyDescent="0.3">
      <c r="D538" s="135"/>
      <c r="E538" s="135"/>
      <c r="F538" s="135"/>
      <c r="G538" s="135"/>
      <c r="H538" s="135"/>
      <c r="I538" s="135"/>
      <c r="J538" s="135"/>
      <c r="K538" s="135"/>
      <c r="L538" s="135"/>
      <c r="M538" s="135"/>
      <c r="N538" s="135"/>
    </row>
    <row r="539" spans="4:14" x14ac:dyDescent="0.3">
      <c r="D539" s="135"/>
      <c r="E539" s="135"/>
      <c r="F539" s="135"/>
      <c r="G539" s="135"/>
      <c r="H539" s="135"/>
      <c r="I539" s="135"/>
      <c r="J539" s="135"/>
      <c r="K539" s="135"/>
      <c r="L539" s="135"/>
      <c r="M539" s="135"/>
      <c r="N539" s="135"/>
    </row>
    <row r="540" spans="4:14" x14ac:dyDescent="0.3">
      <c r="D540" s="135"/>
      <c r="E540" s="135"/>
      <c r="F540" s="135"/>
      <c r="G540" s="135"/>
      <c r="H540" s="135"/>
      <c r="I540" s="135"/>
      <c r="J540" s="135"/>
      <c r="K540" s="135"/>
      <c r="L540" s="135"/>
      <c r="M540" s="135"/>
      <c r="N540" s="135"/>
    </row>
    <row r="541" spans="4:14" x14ac:dyDescent="0.3">
      <c r="D541" s="135"/>
      <c r="E541" s="135"/>
      <c r="F541" s="135"/>
      <c r="G541" s="135"/>
      <c r="H541" s="135"/>
      <c r="I541" s="135"/>
      <c r="J541" s="135"/>
      <c r="K541" s="135"/>
      <c r="L541" s="135"/>
      <c r="M541" s="135"/>
      <c r="N541" s="135"/>
    </row>
    <row r="542" spans="4:14" x14ac:dyDescent="0.3">
      <c r="D542" s="135"/>
      <c r="E542" s="135"/>
      <c r="F542" s="135"/>
      <c r="G542" s="135"/>
      <c r="H542" s="135"/>
      <c r="I542" s="135"/>
      <c r="J542" s="135"/>
      <c r="K542" s="135"/>
      <c r="L542" s="135"/>
      <c r="M542" s="135"/>
      <c r="N542" s="135"/>
    </row>
    <row r="543" spans="4:14" x14ac:dyDescent="0.3">
      <c r="D543" s="135"/>
      <c r="E543" s="135"/>
      <c r="F543" s="135"/>
      <c r="G543" s="135"/>
      <c r="H543" s="135"/>
      <c r="I543" s="135"/>
      <c r="J543" s="135"/>
      <c r="K543" s="135"/>
      <c r="L543" s="135"/>
      <c r="M543" s="135"/>
      <c r="N543" s="135"/>
    </row>
    <row r="544" spans="4:14" x14ac:dyDescent="0.3">
      <c r="D544" s="135"/>
      <c r="E544" s="135"/>
      <c r="F544" s="135"/>
      <c r="G544" s="135"/>
      <c r="H544" s="135"/>
      <c r="I544" s="135"/>
      <c r="J544" s="135"/>
      <c r="K544" s="135"/>
      <c r="L544" s="135"/>
      <c r="M544" s="135"/>
      <c r="N544" s="135"/>
    </row>
    <row r="545" spans="4:14" x14ac:dyDescent="0.3">
      <c r="D545" s="135"/>
      <c r="E545" s="135"/>
      <c r="F545" s="135"/>
      <c r="G545" s="135"/>
      <c r="H545" s="135"/>
      <c r="I545" s="135"/>
      <c r="J545" s="135"/>
      <c r="K545" s="135"/>
      <c r="L545" s="135"/>
      <c r="M545" s="135"/>
      <c r="N545" s="135"/>
    </row>
    <row r="546" spans="4:14" x14ac:dyDescent="0.3">
      <c r="D546" s="135"/>
      <c r="E546" s="135"/>
      <c r="F546" s="135"/>
      <c r="G546" s="135"/>
      <c r="H546" s="135"/>
      <c r="I546" s="135"/>
      <c r="J546" s="135"/>
      <c r="K546" s="135"/>
      <c r="L546" s="135"/>
      <c r="M546" s="135"/>
      <c r="N546" s="135"/>
    </row>
    <row r="547" spans="4:14" x14ac:dyDescent="0.3">
      <c r="D547" s="135"/>
      <c r="E547" s="135"/>
      <c r="F547" s="135"/>
      <c r="G547" s="135"/>
      <c r="H547" s="135"/>
      <c r="I547" s="135"/>
      <c r="J547" s="135"/>
      <c r="K547" s="135"/>
      <c r="L547" s="135"/>
      <c r="M547" s="135"/>
      <c r="N547" s="135"/>
    </row>
    <row r="548" spans="4:14" x14ac:dyDescent="0.3">
      <c r="D548" s="135"/>
      <c r="E548" s="135"/>
      <c r="F548" s="135"/>
      <c r="G548" s="135"/>
      <c r="H548" s="135"/>
      <c r="I548" s="135"/>
      <c r="J548" s="135"/>
      <c r="K548" s="135"/>
      <c r="L548" s="135"/>
      <c r="M548" s="135"/>
      <c r="N548" s="135"/>
    </row>
    <row r="549" spans="4:14" x14ac:dyDescent="0.3">
      <c r="D549" s="135"/>
      <c r="E549" s="135"/>
      <c r="F549" s="135"/>
      <c r="G549" s="135"/>
      <c r="H549" s="135"/>
      <c r="I549" s="135"/>
      <c r="J549" s="135"/>
      <c r="K549" s="135"/>
      <c r="L549" s="135"/>
      <c r="M549" s="135"/>
      <c r="N549" s="135"/>
    </row>
    <row r="550" spans="4:14" x14ac:dyDescent="0.3">
      <c r="D550" s="135"/>
      <c r="E550" s="135"/>
      <c r="F550" s="135"/>
      <c r="G550" s="135"/>
      <c r="H550" s="135"/>
      <c r="I550" s="135"/>
      <c r="J550" s="135"/>
      <c r="K550" s="135"/>
      <c r="L550" s="135"/>
      <c r="M550" s="135"/>
      <c r="N550" s="135"/>
    </row>
    <row r="551" spans="4:14" x14ac:dyDescent="0.3">
      <c r="D551" s="135"/>
      <c r="E551" s="135"/>
      <c r="F551" s="135"/>
      <c r="G551" s="135"/>
      <c r="H551" s="135"/>
      <c r="I551" s="135"/>
      <c r="J551" s="135"/>
      <c r="K551" s="135"/>
      <c r="L551" s="135"/>
      <c r="M551" s="135"/>
      <c r="N551" s="135"/>
    </row>
    <row r="552" spans="4:14" x14ac:dyDescent="0.3">
      <c r="D552" s="135"/>
      <c r="E552" s="135"/>
      <c r="F552" s="135"/>
      <c r="G552" s="135"/>
      <c r="H552" s="135"/>
      <c r="I552" s="135"/>
      <c r="J552" s="135"/>
      <c r="K552" s="135"/>
      <c r="L552" s="135"/>
      <c r="M552" s="135"/>
      <c r="N552" s="135"/>
    </row>
    <row r="553" spans="4:14" x14ac:dyDescent="0.3">
      <c r="D553" s="135"/>
      <c r="E553" s="135"/>
      <c r="F553" s="135"/>
      <c r="G553" s="135"/>
      <c r="H553" s="135"/>
      <c r="I553" s="135"/>
      <c r="J553" s="135"/>
      <c r="K553" s="135"/>
      <c r="L553" s="135"/>
      <c r="M553" s="135"/>
      <c r="N553" s="135"/>
    </row>
    <row r="554" spans="4:14" x14ac:dyDescent="0.3">
      <c r="D554" s="135"/>
      <c r="E554" s="135"/>
      <c r="F554" s="135"/>
      <c r="G554" s="135"/>
      <c r="H554" s="135"/>
      <c r="I554" s="135"/>
      <c r="J554" s="135"/>
      <c r="K554" s="135"/>
      <c r="L554" s="135"/>
      <c r="M554" s="135"/>
      <c r="N554" s="135"/>
    </row>
    <row r="555" spans="4:14" x14ac:dyDescent="0.3">
      <c r="D555" s="135"/>
      <c r="E555" s="135"/>
      <c r="F555" s="135"/>
      <c r="G555" s="135"/>
      <c r="H555" s="135"/>
      <c r="I555" s="135"/>
      <c r="J555" s="135"/>
      <c r="K555" s="135"/>
      <c r="L555" s="135"/>
      <c r="M555" s="135"/>
      <c r="N555" s="135"/>
    </row>
    <row r="556" spans="4:14" x14ac:dyDescent="0.3">
      <c r="D556" s="135"/>
      <c r="E556" s="135"/>
      <c r="F556" s="135"/>
      <c r="G556" s="135"/>
      <c r="H556" s="135"/>
      <c r="I556" s="135"/>
      <c r="J556" s="135"/>
      <c r="K556" s="135"/>
      <c r="L556" s="135"/>
      <c r="M556" s="135"/>
      <c r="N556" s="135"/>
    </row>
    <row r="557" spans="4:14" x14ac:dyDescent="0.3">
      <c r="D557" s="135"/>
      <c r="E557" s="135"/>
      <c r="F557" s="135"/>
      <c r="G557" s="135"/>
      <c r="H557" s="135"/>
      <c r="I557" s="135"/>
      <c r="J557" s="135"/>
      <c r="K557" s="135"/>
      <c r="L557" s="135"/>
      <c r="M557" s="135"/>
      <c r="N557" s="135"/>
    </row>
    <row r="558" spans="4:14" x14ac:dyDescent="0.3">
      <c r="D558" s="135"/>
      <c r="E558" s="135"/>
      <c r="F558" s="135"/>
      <c r="G558" s="135"/>
      <c r="H558" s="135"/>
      <c r="I558" s="135"/>
      <c r="J558" s="135"/>
      <c r="K558" s="135"/>
      <c r="L558" s="135"/>
      <c r="M558" s="135"/>
      <c r="N558" s="135"/>
    </row>
    <row r="559" spans="4:14" x14ac:dyDescent="0.3">
      <c r="D559" s="135"/>
      <c r="E559" s="135"/>
      <c r="F559" s="135"/>
      <c r="G559" s="135"/>
      <c r="H559" s="135"/>
      <c r="I559" s="135"/>
      <c r="J559" s="135"/>
      <c r="K559" s="135"/>
      <c r="L559" s="135"/>
      <c r="M559" s="135"/>
      <c r="N559" s="135"/>
    </row>
    <row r="560" spans="4:14" x14ac:dyDescent="0.3">
      <c r="D560" s="135"/>
      <c r="E560" s="135"/>
      <c r="F560" s="135"/>
      <c r="G560" s="135"/>
      <c r="H560" s="135"/>
      <c r="I560" s="135"/>
      <c r="J560" s="135"/>
      <c r="K560" s="135"/>
      <c r="L560" s="135"/>
      <c r="M560" s="135"/>
      <c r="N560" s="135"/>
    </row>
    <row r="561" spans="4:14" x14ac:dyDescent="0.3">
      <c r="D561" s="135"/>
      <c r="E561" s="135"/>
      <c r="F561" s="135"/>
      <c r="G561" s="135"/>
      <c r="H561" s="135"/>
      <c r="I561" s="135"/>
      <c r="J561" s="135"/>
      <c r="K561" s="135"/>
      <c r="L561" s="135"/>
      <c r="M561" s="135"/>
      <c r="N561" s="135"/>
    </row>
    <row r="562" spans="4:14" x14ac:dyDescent="0.3">
      <c r="D562" s="135"/>
      <c r="E562" s="135"/>
      <c r="F562" s="135"/>
      <c r="G562" s="135"/>
      <c r="H562" s="135"/>
      <c r="I562" s="135"/>
      <c r="J562" s="135"/>
      <c r="K562" s="135"/>
      <c r="L562" s="135"/>
      <c r="M562" s="135"/>
      <c r="N562" s="135"/>
    </row>
    <row r="563" spans="4:14" x14ac:dyDescent="0.3">
      <c r="D563" s="135"/>
      <c r="E563" s="135"/>
      <c r="F563" s="135"/>
      <c r="G563" s="135"/>
      <c r="H563" s="135"/>
      <c r="I563" s="135"/>
      <c r="J563" s="135"/>
      <c r="K563" s="135"/>
      <c r="L563" s="135"/>
      <c r="M563" s="135"/>
      <c r="N563" s="135"/>
    </row>
    <row r="564" spans="4:14" x14ac:dyDescent="0.3">
      <c r="D564" s="135"/>
      <c r="E564" s="135"/>
      <c r="F564" s="135"/>
      <c r="G564" s="135"/>
      <c r="H564" s="135"/>
      <c r="I564" s="135"/>
      <c r="J564" s="135"/>
      <c r="K564" s="135"/>
      <c r="L564" s="135"/>
      <c r="M564" s="135"/>
      <c r="N564" s="135"/>
    </row>
    <row r="565" spans="4:14" x14ac:dyDescent="0.3">
      <c r="D565" s="135"/>
      <c r="E565" s="135"/>
      <c r="F565" s="135"/>
      <c r="G565" s="135"/>
      <c r="H565" s="135"/>
      <c r="I565" s="135"/>
      <c r="J565" s="135"/>
      <c r="K565" s="135"/>
      <c r="L565" s="135"/>
      <c r="M565" s="135"/>
      <c r="N565" s="135"/>
    </row>
    <row r="566" spans="4:14" x14ac:dyDescent="0.3">
      <c r="D566" s="135"/>
      <c r="E566" s="135"/>
      <c r="F566" s="135"/>
      <c r="G566" s="135"/>
      <c r="H566" s="135"/>
      <c r="I566" s="135"/>
      <c r="J566" s="135"/>
      <c r="K566" s="135"/>
      <c r="L566" s="135"/>
      <c r="M566" s="135"/>
      <c r="N566" s="135"/>
    </row>
    <row r="567" spans="4:14" x14ac:dyDescent="0.3">
      <c r="D567" s="135"/>
      <c r="E567" s="135"/>
      <c r="F567" s="135"/>
      <c r="G567" s="135"/>
      <c r="H567" s="135"/>
      <c r="I567" s="135"/>
      <c r="J567" s="135"/>
      <c r="K567" s="135"/>
      <c r="L567" s="135"/>
      <c r="M567" s="135"/>
      <c r="N567" s="135"/>
    </row>
    <row r="568" spans="4:14" x14ac:dyDescent="0.3">
      <c r="D568" s="135"/>
      <c r="E568" s="135"/>
      <c r="F568" s="135"/>
      <c r="G568" s="135"/>
      <c r="H568" s="135"/>
      <c r="I568" s="135"/>
      <c r="J568" s="135"/>
      <c r="K568" s="135"/>
      <c r="L568" s="135"/>
      <c r="M568" s="135"/>
      <c r="N568" s="135"/>
    </row>
    <row r="569" spans="4:14" x14ac:dyDescent="0.3">
      <c r="D569" s="135"/>
      <c r="E569" s="135"/>
      <c r="F569" s="135"/>
      <c r="G569" s="135"/>
      <c r="H569" s="135"/>
      <c r="I569" s="135"/>
      <c r="J569" s="135"/>
      <c r="K569" s="135"/>
      <c r="L569" s="135"/>
      <c r="M569" s="135"/>
      <c r="N569" s="135"/>
    </row>
    <row r="570" spans="4:14" x14ac:dyDescent="0.3">
      <c r="D570" s="135"/>
      <c r="E570" s="135"/>
      <c r="F570" s="135"/>
      <c r="G570" s="135"/>
      <c r="H570" s="135"/>
      <c r="I570" s="135"/>
      <c r="J570" s="135"/>
      <c r="K570" s="135"/>
      <c r="L570" s="135"/>
      <c r="M570" s="135"/>
      <c r="N570" s="135"/>
    </row>
    <row r="571" spans="4:14" x14ac:dyDescent="0.3">
      <c r="D571" s="135"/>
      <c r="E571" s="135"/>
      <c r="F571" s="135"/>
      <c r="G571" s="135"/>
      <c r="H571" s="135"/>
      <c r="I571" s="135"/>
      <c r="J571" s="135"/>
      <c r="K571" s="135"/>
      <c r="L571" s="135"/>
      <c r="M571" s="135"/>
      <c r="N571" s="135"/>
    </row>
    <row r="572" spans="4:14" x14ac:dyDescent="0.3">
      <c r="D572" s="135"/>
      <c r="E572" s="135"/>
      <c r="F572" s="135"/>
      <c r="G572" s="135"/>
      <c r="H572" s="135"/>
      <c r="I572" s="135"/>
      <c r="J572" s="135"/>
      <c r="K572" s="135"/>
      <c r="L572" s="135"/>
      <c r="M572" s="135"/>
      <c r="N572" s="135"/>
    </row>
    <row r="573" spans="4:14" x14ac:dyDescent="0.3">
      <c r="D573" s="135"/>
      <c r="E573" s="135"/>
      <c r="F573" s="135"/>
      <c r="G573" s="135"/>
      <c r="H573" s="135"/>
      <c r="I573" s="135"/>
      <c r="J573" s="135"/>
      <c r="K573" s="135"/>
      <c r="L573" s="135"/>
      <c r="M573" s="135"/>
      <c r="N573" s="135"/>
    </row>
    <row r="574" spans="4:14" x14ac:dyDescent="0.3">
      <c r="D574" s="135"/>
      <c r="E574" s="135"/>
      <c r="F574" s="135"/>
      <c r="G574" s="135"/>
      <c r="H574" s="135"/>
      <c r="I574" s="135"/>
      <c r="J574" s="135"/>
      <c r="K574" s="135"/>
      <c r="L574" s="135"/>
      <c r="M574" s="135"/>
      <c r="N574" s="135"/>
    </row>
    <row r="575" spans="4:14" x14ac:dyDescent="0.3">
      <c r="D575" s="135"/>
      <c r="E575" s="135"/>
      <c r="F575" s="135"/>
      <c r="G575" s="135"/>
      <c r="H575" s="135"/>
      <c r="I575" s="135"/>
      <c r="J575" s="135"/>
      <c r="K575" s="135"/>
      <c r="L575" s="135"/>
      <c r="M575" s="135"/>
      <c r="N575" s="135"/>
    </row>
    <row r="576" spans="4:14" x14ac:dyDescent="0.3">
      <c r="D576" s="135"/>
      <c r="E576" s="135"/>
      <c r="F576" s="135"/>
      <c r="G576" s="135"/>
      <c r="H576" s="135"/>
      <c r="I576" s="135"/>
      <c r="J576" s="135"/>
      <c r="K576" s="135"/>
      <c r="L576" s="135"/>
      <c r="M576" s="135"/>
      <c r="N576" s="135"/>
    </row>
    <row r="577" spans="4:14" x14ac:dyDescent="0.3">
      <c r="D577" s="135"/>
      <c r="E577" s="135"/>
      <c r="F577" s="135"/>
      <c r="G577" s="135"/>
      <c r="H577" s="135"/>
      <c r="I577" s="135"/>
      <c r="J577" s="135"/>
      <c r="K577" s="135"/>
      <c r="L577" s="135"/>
      <c r="M577" s="135"/>
      <c r="N577" s="135"/>
    </row>
    <row r="578" spans="4:14" x14ac:dyDescent="0.3">
      <c r="D578" s="135"/>
      <c r="E578" s="135"/>
      <c r="F578" s="135"/>
      <c r="G578" s="135"/>
      <c r="H578" s="135"/>
      <c r="I578" s="135"/>
      <c r="J578" s="135"/>
      <c r="K578" s="135"/>
      <c r="L578" s="135"/>
      <c r="M578" s="135"/>
      <c r="N578" s="135"/>
    </row>
    <row r="579" spans="4:14" x14ac:dyDescent="0.3">
      <c r="D579" s="135"/>
      <c r="E579" s="135"/>
      <c r="F579" s="135"/>
      <c r="G579" s="135"/>
      <c r="H579" s="135"/>
      <c r="I579" s="135"/>
      <c r="J579" s="135"/>
      <c r="K579" s="135"/>
      <c r="L579" s="135"/>
      <c r="M579" s="135"/>
      <c r="N579" s="135"/>
    </row>
    <row r="580" spans="4:14" x14ac:dyDescent="0.3">
      <c r="D580" s="135"/>
      <c r="E580" s="135"/>
      <c r="F580" s="135"/>
      <c r="G580" s="135"/>
      <c r="H580" s="135"/>
      <c r="I580" s="135"/>
      <c r="J580" s="135"/>
      <c r="K580" s="135"/>
      <c r="L580" s="135"/>
      <c r="M580" s="135"/>
      <c r="N580" s="135"/>
    </row>
    <row r="581" spans="4:14" x14ac:dyDescent="0.3">
      <c r="D581" s="135"/>
      <c r="E581" s="135"/>
      <c r="F581" s="135"/>
      <c r="G581" s="135"/>
      <c r="H581" s="135"/>
      <c r="I581" s="135"/>
      <c r="J581" s="135"/>
      <c r="K581" s="135"/>
      <c r="L581" s="135"/>
      <c r="M581" s="135"/>
      <c r="N581" s="135"/>
    </row>
    <row r="582" spans="4:14" x14ac:dyDescent="0.3">
      <c r="D582" s="135"/>
      <c r="E582" s="135"/>
      <c r="F582" s="135"/>
      <c r="G582" s="135"/>
      <c r="H582" s="135"/>
      <c r="I582" s="135"/>
      <c r="J582" s="135"/>
      <c r="K582" s="135"/>
      <c r="L582" s="135"/>
      <c r="M582" s="135"/>
      <c r="N582" s="135"/>
    </row>
    <row r="583" spans="4:14" x14ac:dyDescent="0.3">
      <c r="D583" s="135"/>
      <c r="E583" s="135"/>
      <c r="F583" s="135"/>
      <c r="G583" s="135"/>
      <c r="H583" s="135"/>
      <c r="I583" s="135"/>
      <c r="J583" s="135"/>
      <c r="K583" s="135"/>
      <c r="L583" s="135"/>
      <c r="M583" s="135"/>
      <c r="N583" s="135"/>
    </row>
    <row r="584" spans="4:14" x14ac:dyDescent="0.3">
      <c r="D584" s="135"/>
      <c r="E584" s="135"/>
      <c r="F584" s="135"/>
      <c r="G584" s="135"/>
      <c r="H584" s="135"/>
      <c r="I584" s="135"/>
      <c r="J584" s="135"/>
      <c r="K584" s="135"/>
      <c r="L584" s="135"/>
      <c r="M584" s="135"/>
      <c r="N584" s="135"/>
    </row>
    <row r="585" spans="4:14" x14ac:dyDescent="0.3">
      <c r="D585" s="135"/>
      <c r="E585" s="135"/>
      <c r="F585" s="135"/>
      <c r="G585" s="135"/>
      <c r="H585" s="135"/>
      <c r="I585" s="135"/>
      <c r="J585" s="135"/>
      <c r="K585" s="135"/>
      <c r="L585" s="135"/>
      <c r="M585" s="135"/>
      <c r="N585" s="135"/>
    </row>
    <row r="586" spans="4:14" x14ac:dyDescent="0.3">
      <c r="D586" s="135"/>
      <c r="E586" s="135"/>
      <c r="F586" s="135"/>
      <c r="G586" s="135"/>
      <c r="H586" s="135"/>
      <c r="I586" s="135"/>
      <c r="J586" s="135"/>
      <c r="K586" s="135"/>
      <c r="L586" s="135"/>
      <c r="M586" s="135"/>
      <c r="N586" s="135"/>
    </row>
    <row r="587" spans="4:14" x14ac:dyDescent="0.3">
      <c r="D587" s="135"/>
      <c r="E587" s="135"/>
      <c r="F587" s="135"/>
      <c r="G587" s="135"/>
      <c r="H587" s="135"/>
      <c r="I587" s="135"/>
      <c r="J587" s="135"/>
      <c r="K587" s="135"/>
      <c r="L587" s="135"/>
      <c r="M587" s="135"/>
      <c r="N587" s="135"/>
    </row>
    <row r="588" spans="4:14" x14ac:dyDescent="0.3">
      <c r="D588" s="135"/>
      <c r="E588" s="135"/>
      <c r="F588" s="135"/>
      <c r="G588" s="135"/>
      <c r="H588" s="135"/>
      <c r="I588" s="135"/>
      <c r="J588" s="135"/>
      <c r="K588" s="135"/>
      <c r="L588" s="135"/>
      <c r="M588" s="135"/>
      <c r="N588" s="135"/>
    </row>
    <row r="589" spans="4:14" x14ac:dyDescent="0.3">
      <c r="D589" s="135"/>
      <c r="E589" s="135"/>
      <c r="F589" s="135"/>
      <c r="G589" s="135"/>
      <c r="H589" s="135"/>
      <c r="I589" s="135"/>
      <c r="J589" s="135"/>
      <c r="K589" s="135"/>
      <c r="L589" s="135"/>
      <c r="M589" s="135"/>
      <c r="N589" s="135"/>
    </row>
    <row r="590" spans="4:14" x14ac:dyDescent="0.3">
      <c r="D590" s="135"/>
      <c r="E590" s="135"/>
      <c r="F590" s="135"/>
      <c r="G590" s="135"/>
      <c r="H590" s="135"/>
      <c r="I590" s="135"/>
      <c r="J590" s="135"/>
      <c r="K590" s="135"/>
      <c r="L590" s="135"/>
      <c r="M590" s="135"/>
      <c r="N590" s="135"/>
    </row>
    <row r="591" spans="4:14" x14ac:dyDescent="0.3">
      <c r="D591" s="135"/>
      <c r="E591" s="135"/>
      <c r="F591" s="135"/>
      <c r="G591" s="135"/>
      <c r="H591" s="135"/>
      <c r="I591" s="135"/>
      <c r="J591" s="135"/>
      <c r="K591" s="135"/>
      <c r="L591" s="135"/>
      <c r="M591" s="135"/>
      <c r="N591" s="135"/>
    </row>
    <row r="592" spans="4:14" x14ac:dyDescent="0.3">
      <c r="D592" s="135"/>
      <c r="E592" s="135"/>
      <c r="F592" s="135"/>
      <c r="G592" s="135"/>
      <c r="H592" s="135"/>
      <c r="I592" s="135"/>
      <c r="J592" s="135"/>
      <c r="K592" s="135"/>
      <c r="L592" s="135"/>
      <c r="M592" s="135"/>
      <c r="N592" s="135"/>
    </row>
    <row r="593" spans="4:14" x14ac:dyDescent="0.3">
      <c r="D593" s="135"/>
      <c r="E593" s="135"/>
      <c r="F593" s="135"/>
      <c r="G593" s="135"/>
      <c r="H593" s="135"/>
      <c r="I593" s="135"/>
      <c r="J593" s="135"/>
      <c r="K593" s="135"/>
      <c r="L593" s="135"/>
      <c r="M593" s="135"/>
      <c r="N593" s="135"/>
    </row>
    <row r="594" spans="4:14" x14ac:dyDescent="0.3">
      <c r="D594" s="135"/>
      <c r="E594" s="135"/>
      <c r="F594" s="135"/>
      <c r="G594" s="135"/>
      <c r="H594" s="135"/>
      <c r="I594" s="135"/>
      <c r="J594" s="135"/>
      <c r="K594" s="135"/>
      <c r="L594" s="135"/>
      <c r="M594" s="135"/>
      <c r="N594" s="135"/>
    </row>
    <row r="595" spans="4:14" x14ac:dyDescent="0.3">
      <c r="D595" s="135"/>
      <c r="E595" s="135"/>
      <c r="F595" s="135"/>
      <c r="G595" s="135"/>
      <c r="H595" s="135"/>
      <c r="I595" s="135"/>
      <c r="J595" s="135"/>
      <c r="K595" s="135"/>
      <c r="L595" s="135"/>
      <c r="M595" s="135"/>
      <c r="N595" s="135"/>
    </row>
    <row r="596" spans="4:14" x14ac:dyDescent="0.3">
      <c r="D596" s="135"/>
      <c r="E596" s="135"/>
      <c r="F596" s="135"/>
      <c r="G596" s="135"/>
      <c r="H596" s="135"/>
      <c r="I596" s="135"/>
      <c r="J596" s="135"/>
      <c r="K596" s="135"/>
      <c r="L596" s="135"/>
      <c r="M596" s="135"/>
      <c r="N596" s="135"/>
    </row>
    <row r="597" spans="4:14" x14ac:dyDescent="0.3">
      <c r="D597" s="135"/>
      <c r="E597" s="135"/>
      <c r="F597" s="135"/>
      <c r="G597" s="135"/>
      <c r="H597" s="135"/>
      <c r="I597" s="135"/>
      <c r="J597" s="135"/>
      <c r="K597" s="135"/>
      <c r="L597" s="135"/>
      <c r="M597" s="135"/>
      <c r="N597" s="135"/>
    </row>
    <row r="598" spans="4:14" x14ac:dyDescent="0.3">
      <c r="D598" s="135"/>
      <c r="E598" s="135"/>
      <c r="F598" s="135"/>
      <c r="G598" s="135"/>
      <c r="H598" s="135"/>
      <c r="I598" s="135"/>
      <c r="J598" s="135"/>
      <c r="K598" s="135"/>
      <c r="L598" s="135"/>
      <c r="M598" s="135"/>
      <c r="N598" s="135"/>
    </row>
    <row r="599" spans="4:14" x14ac:dyDescent="0.3">
      <c r="D599" s="135"/>
      <c r="E599" s="135"/>
      <c r="F599" s="135"/>
      <c r="G599" s="135"/>
      <c r="H599" s="135"/>
      <c r="I599" s="135"/>
      <c r="J599" s="135"/>
      <c r="K599" s="135"/>
      <c r="L599" s="135"/>
      <c r="M599" s="135"/>
      <c r="N599" s="135"/>
    </row>
    <row r="600" spans="4:14" x14ac:dyDescent="0.3">
      <c r="D600" s="135"/>
      <c r="E600" s="135"/>
      <c r="F600" s="135"/>
      <c r="G600" s="135"/>
      <c r="H600" s="135"/>
      <c r="I600" s="135"/>
      <c r="J600" s="135"/>
      <c r="K600" s="135"/>
      <c r="L600" s="135"/>
      <c r="M600" s="135"/>
      <c r="N600" s="135"/>
    </row>
    <row r="601" spans="4:14" x14ac:dyDescent="0.3">
      <c r="D601" s="135"/>
      <c r="E601" s="135"/>
      <c r="F601" s="135"/>
      <c r="G601" s="135"/>
      <c r="H601" s="135"/>
      <c r="I601" s="135"/>
      <c r="J601" s="135"/>
      <c r="K601" s="135"/>
      <c r="L601" s="135"/>
      <c r="M601" s="135"/>
      <c r="N601" s="135"/>
    </row>
    <row r="602" spans="4:14" x14ac:dyDescent="0.3">
      <c r="D602" s="135"/>
      <c r="E602" s="135"/>
      <c r="F602" s="135"/>
      <c r="G602" s="135"/>
      <c r="H602" s="135"/>
      <c r="I602" s="135"/>
      <c r="J602" s="135"/>
      <c r="K602" s="135"/>
      <c r="L602" s="135"/>
      <c r="M602" s="135"/>
      <c r="N602" s="135"/>
    </row>
    <row r="603" spans="4:14" x14ac:dyDescent="0.3">
      <c r="D603" s="135"/>
      <c r="E603" s="135"/>
      <c r="F603" s="135"/>
      <c r="G603" s="135"/>
      <c r="H603" s="135"/>
      <c r="I603" s="135"/>
      <c r="J603" s="135"/>
      <c r="K603" s="135"/>
      <c r="L603" s="135"/>
      <c r="M603" s="135"/>
      <c r="N603" s="135"/>
    </row>
    <row r="604" spans="4:14" x14ac:dyDescent="0.3">
      <c r="D604" s="135"/>
      <c r="E604" s="135"/>
      <c r="F604" s="135"/>
      <c r="G604" s="135"/>
      <c r="H604" s="135"/>
      <c r="I604" s="135"/>
      <c r="J604" s="135"/>
      <c r="K604" s="135"/>
      <c r="L604" s="135"/>
      <c r="M604" s="135"/>
      <c r="N604" s="135"/>
    </row>
    <row r="605" spans="4:14" x14ac:dyDescent="0.3">
      <c r="D605" s="135"/>
      <c r="E605" s="135"/>
      <c r="F605" s="135"/>
      <c r="G605" s="135"/>
      <c r="H605" s="135"/>
      <c r="I605" s="135"/>
      <c r="J605" s="135"/>
      <c r="K605" s="135"/>
      <c r="L605" s="135"/>
      <c r="M605" s="135"/>
      <c r="N605" s="135"/>
    </row>
    <row r="606" spans="4:14" x14ac:dyDescent="0.3">
      <c r="D606" s="135"/>
      <c r="E606" s="135"/>
      <c r="F606" s="135"/>
      <c r="G606" s="135"/>
      <c r="H606" s="135"/>
      <c r="I606" s="135"/>
      <c r="J606" s="135"/>
      <c r="K606" s="135"/>
      <c r="L606" s="135"/>
      <c r="M606" s="135"/>
      <c r="N606" s="135"/>
    </row>
    <row r="607" spans="4:14" x14ac:dyDescent="0.3">
      <c r="D607" s="135"/>
      <c r="E607" s="135"/>
      <c r="F607" s="135"/>
      <c r="G607" s="135"/>
      <c r="H607" s="135"/>
      <c r="I607" s="135"/>
      <c r="J607" s="135"/>
      <c r="K607" s="135"/>
      <c r="L607" s="135"/>
      <c r="M607" s="135"/>
      <c r="N607" s="135"/>
    </row>
    <row r="608" spans="4:14" x14ac:dyDescent="0.3">
      <c r="D608" s="135"/>
      <c r="E608" s="135"/>
      <c r="F608" s="135"/>
      <c r="G608" s="135"/>
      <c r="H608" s="135"/>
      <c r="I608" s="135"/>
      <c r="J608" s="135"/>
      <c r="K608" s="135"/>
      <c r="L608" s="135"/>
      <c r="M608" s="135"/>
      <c r="N608" s="135"/>
    </row>
    <row r="609" spans="4:14" x14ac:dyDescent="0.3">
      <c r="D609" s="135"/>
      <c r="E609" s="135"/>
      <c r="F609" s="135"/>
      <c r="G609" s="135"/>
      <c r="H609" s="135"/>
      <c r="I609" s="135"/>
      <c r="J609" s="135"/>
      <c r="K609" s="135"/>
      <c r="L609" s="135"/>
      <c r="M609" s="135"/>
      <c r="N609" s="135"/>
    </row>
    <row r="610" spans="4:14" x14ac:dyDescent="0.3">
      <c r="D610" s="135"/>
      <c r="E610" s="135"/>
      <c r="F610" s="135"/>
      <c r="G610" s="135"/>
      <c r="H610" s="135"/>
      <c r="I610" s="135"/>
      <c r="J610" s="135"/>
      <c r="K610" s="135"/>
      <c r="L610" s="135"/>
      <c r="M610" s="135"/>
      <c r="N610" s="135"/>
    </row>
    <row r="611" spans="4:14" x14ac:dyDescent="0.3">
      <c r="D611" s="135"/>
      <c r="E611" s="135"/>
      <c r="F611" s="135"/>
      <c r="G611" s="135"/>
      <c r="H611" s="135"/>
      <c r="I611" s="135"/>
      <c r="J611" s="135"/>
      <c r="K611" s="135"/>
      <c r="L611" s="135"/>
      <c r="M611" s="135"/>
      <c r="N611" s="135"/>
    </row>
    <row r="612" spans="4:14" x14ac:dyDescent="0.3">
      <c r="D612" s="135"/>
      <c r="E612" s="135"/>
      <c r="F612" s="135"/>
      <c r="G612" s="135"/>
      <c r="H612" s="135"/>
      <c r="I612" s="135"/>
      <c r="J612" s="135"/>
      <c r="K612" s="135"/>
      <c r="L612" s="135"/>
      <c r="M612" s="135"/>
      <c r="N612" s="135"/>
    </row>
    <row r="613" spans="4:14" x14ac:dyDescent="0.3">
      <c r="D613" s="135"/>
      <c r="E613" s="135"/>
      <c r="F613" s="135"/>
      <c r="G613" s="135"/>
      <c r="H613" s="135"/>
      <c r="I613" s="135"/>
      <c r="J613" s="135"/>
      <c r="K613" s="135"/>
      <c r="L613" s="135"/>
      <c r="M613" s="135"/>
      <c r="N613" s="135"/>
    </row>
    <row r="614" spans="4:14" x14ac:dyDescent="0.3">
      <c r="D614" s="135"/>
      <c r="E614" s="135"/>
      <c r="F614" s="135"/>
      <c r="G614" s="135"/>
      <c r="H614" s="135"/>
      <c r="I614" s="135"/>
      <c r="J614" s="135"/>
      <c r="K614" s="135"/>
      <c r="L614" s="135"/>
      <c r="M614" s="135"/>
      <c r="N614" s="135"/>
    </row>
    <row r="615" spans="4:14" x14ac:dyDescent="0.3">
      <c r="D615" s="135"/>
      <c r="E615" s="135"/>
      <c r="F615" s="135"/>
      <c r="G615" s="135"/>
      <c r="H615" s="135"/>
      <c r="I615" s="135"/>
      <c r="J615" s="135"/>
      <c r="K615" s="135"/>
      <c r="L615" s="135"/>
      <c r="M615" s="135"/>
      <c r="N615" s="135"/>
    </row>
    <row r="616" spans="4:14" x14ac:dyDescent="0.3">
      <c r="D616" s="135"/>
      <c r="E616" s="135"/>
      <c r="F616" s="135"/>
      <c r="G616" s="135"/>
      <c r="H616" s="135"/>
      <c r="I616" s="135"/>
      <c r="J616" s="135"/>
      <c r="K616" s="135"/>
      <c r="L616" s="135"/>
      <c r="M616" s="135"/>
      <c r="N616" s="135"/>
    </row>
    <row r="617" spans="4:14" x14ac:dyDescent="0.3">
      <c r="D617" s="135"/>
      <c r="E617" s="135"/>
      <c r="F617" s="135"/>
      <c r="G617" s="135"/>
      <c r="H617" s="135"/>
      <c r="I617" s="135"/>
      <c r="J617" s="135"/>
      <c r="K617" s="135"/>
      <c r="L617" s="135"/>
      <c r="M617" s="135"/>
      <c r="N617" s="135"/>
    </row>
    <row r="618" spans="4:14" x14ac:dyDescent="0.3">
      <c r="D618" s="135"/>
      <c r="E618" s="135"/>
      <c r="F618" s="135"/>
      <c r="G618" s="135"/>
      <c r="H618" s="135"/>
      <c r="I618" s="135"/>
      <c r="J618" s="135"/>
      <c r="K618" s="135"/>
      <c r="L618" s="135"/>
      <c r="M618" s="135"/>
      <c r="N618" s="135"/>
    </row>
    <row r="619" spans="4:14" x14ac:dyDescent="0.3">
      <c r="D619" s="135"/>
      <c r="E619" s="135"/>
      <c r="F619" s="135"/>
      <c r="G619" s="135"/>
      <c r="H619" s="135"/>
      <c r="I619" s="135"/>
      <c r="J619" s="135"/>
      <c r="K619" s="135"/>
      <c r="L619" s="135"/>
      <c r="M619" s="135"/>
      <c r="N619" s="135"/>
    </row>
    <row r="620" spans="4:14" x14ac:dyDescent="0.3">
      <c r="D620" s="135"/>
      <c r="E620" s="135"/>
      <c r="F620" s="135"/>
      <c r="G620" s="135"/>
      <c r="H620" s="135"/>
      <c r="I620" s="135"/>
      <c r="J620" s="135"/>
      <c r="K620" s="135"/>
      <c r="L620" s="135"/>
      <c r="M620" s="135"/>
      <c r="N620" s="135"/>
    </row>
    <row r="621" spans="4:14" x14ac:dyDescent="0.3">
      <c r="D621" s="135"/>
      <c r="E621" s="135"/>
      <c r="F621" s="135"/>
      <c r="G621" s="135"/>
      <c r="H621" s="135"/>
      <c r="I621" s="135"/>
      <c r="J621" s="135"/>
      <c r="K621" s="135"/>
      <c r="L621" s="135"/>
      <c r="M621" s="135"/>
      <c r="N621" s="135"/>
    </row>
    <row r="622" spans="4:14" x14ac:dyDescent="0.3">
      <c r="D622" s="135"/>
      <c r="E622" s="135"/>
      <c r="F622" s="135"/>
      <c r="G622" s="135"/>
      <c r="H622" s="135"/>
      <c r="I622" s="135"/>
      <c r="J622" s="135"/>
      <c r="K622" s="135"/>
      <c r="L622" s="135"/>
      <c r="M622" s="135"/>
      <c r="N622" s="135"/>
    </row>
    <row r="623" spans="4:14" x14ac:dyDescent="0.3">
      <c r="D623" s="135"/>
      <c r="E623" s="135"/>
      <c r="F623" s="135"/>
      <c r="G623" s="135"/>
      <c r="H623" s="135"/>
      <c r="I623" s="135"/>
      <c r="J623" s="135"/>
      <c r="K623" s="135"/>
      <c r="L623" s="135"/>
      <c r="M623" s="135"/>
      <c r="N623" s="135"/>
    </row>
    <row r="624" spans="4:14" x14ac:dyDescent="0.3">
      <c r="D624" s="135"/>
      <c r="E624" s="135"/>
      <c r="F624" s="135"/>
      <c r="G624" s="135"/>
      <c r="H624" s="135"/>
      <c r="I624" s="135"/>
      <c r="J624" s="135"/>
      <c r="K624" s="135"/>
      <c r="L624" s="135"/>
      <c r="M624" s="135"/>
      <c r="N624" s="135"/>
    </row>
    <row r="625" spans="4:14" x14ac:dyDescent="0.3">
      <c r="D625" s="135"/>
      <c r="E625" s="135"/>
      <c r="F625" s="135"/>
      <c r="G625" s="135"/>
      <c r="H625" s="135"/>
      <c r="I625" s="135"/>
      <c r="J625" s="135"/>
      <c r="K625" s="135"/>
      <c r="L625" s="135"/>
      <c r="M625" s="135"/>
      <c r="N625" s="135"/>
    </row>
    <row r="626" spans="4:14" x14ac:dyDescent="0.3">
      <c r="D626" s="135"/>
      <c r="E626" s="135"/>
      <c r="F626" s="135"/>
      <c r="G626" s="135"/>
      <c r="H626" s="135"/>
      <c r="I626" s="135"/>
      <c r="J626" s="135"/>
      <c r="K626" s="135"/>
      <c r="L626" s="135"/>
      <c r="M626" s="135"/>
      <c r="N626" s="135"/>
    </row>
    <row r="627" spans="4:14" x14ac:dyDescent="0.3">
      <c r="D627" s="135"/>
      <c r="E627" s="135"/>
      <c r="F627" s="135"/>
      <c r="G627" s="135"/>
      <c r="H627" s="135"/>
      <c r="I627" s="135"/>
      <c r="J627" s="135"/>
      <c r="K627" s="135"/>
      <c r="L627" s="135"/>
      <c r="M627" s="135"/>
      <c r="N627" s="135"/>
    </row>
    <row r="628" spans="4:14" x14ac:dyDescent="0.3">
      <c r="D628" s="135"/>
      <c r="E628" s="135"/>
      <c r="F628" s="135"/>
      <c r="G628" s="135"/>
      <c r="H628" s="135"/>
      <c r="I628" s="135"/>
      <c r="J628" s="135"/>
      <c r="K628" s="135"/>
      <c r="L628" s="135"/>
      <c r="M628" s="135"/>
      <c r="N628" s="135"/>
    </row>
    <row r="629" spans="4:14" x14ac:dyDescent="0.3">
      <c r="D629" s="135"/>
      <c r="E629" s="135"/>
      <c r="F629" s="135"/>
      <c r="G629" s="135"/>
      <c r="H629" s="135"/>
      <c r="I629" s="135"/>
      <c r="J629" s="135"/>
      <c r="K629" s="135"/>
      <c r="L629" s="135"/>
      <c r="M629" s="135"/>
      <c r="N629" s="135"/>
    </row>
    <row r="630" spans="4:14" x14ac:dyDescent="0.3">
      <c r="D630" s="135"/>
      <c r="E630" s="135"/>
      <c r="F630" s="135"/>
      <c r="G630" s="135"/>
      <c r="H630" s="135"/>
      <c r="I630" s="135"/>
      <c r="J630" s="135"/>
      <c r="K630" s="135"/>
      <c r="L630" s="135"/>
      <c r="M630" s="135"/>
      <c r="N630" s="135"/>
    </row>
    <row r="631" spans="4:14" x14ac:dyDescent="0.3">
      <c r="D631" s="135"/>
      <c r="E631" s="135"/>
      <c r="F631" s="135"/>
      <c r="G631" s="135"/>
      <c r="H631" s="135"/>
      <c r="I631" s="135"/>
      <c r="J631" s="135"/>
      <c r="K631" s="135"/>
      <c r="L631" s="135"/>
      <c r="M631" s="135"/>
      <c r="N631" s="135"/>
    </row>
    <row r="632" spans="4:14" x14ac:dyDescent="0.3">
      <c r="D632" s="135"/>
      <c r="E632" s="135"/>
      <c r="F632" s="135"/>
      <c r="G632" s="135"/>
      <c r="H632" s="135"/>
      <c r="I632" s="135"/>
      <c r="J632" s="135"/>
      <c r="K632" s="135"/>
      <c r="L632" s="135"/>
      <c r="M632" s="135"/>
      <c r="N632" s="135"/>
    </row>
    <row r="633" spans="4:14" x14ac:dyDescent="0.3">
      <c r="D633" s="135"/>
      <c r="E633" s="135"/>
      <c r="F633" s="135"/>
      <c r="G633" s="135"/>
      <c r="H633" s="135"/>
      <c r="I633" s="135"/>
      <c r="J633" s="135"/>
      <c r="K633" s="135"/>
      <c r="L633" s="135"/>
      <c r="M633" s="135"/>
      <c r="N633" s="135"/>
    </row>
    <row r="634" spans="4:14" x14ac:dyDescent="0.3">
      <c r="D634" s="135"/>
      <c r="E634" s="135"/>
      <c r="F634" s="135"/>
      <c r="G634" s="135"/>
      <c r="H634" s="135"/>
      <c r="I634" s="135"/>
      <c r="J634" s="135"/>
      <c r="K634" s="135"/>
      <c r="L634" s="135"/>
      <c r="M634" s="135"/>
      <c r="N634" s="135"/>
    </row>
    <row r="635" spans="4:14" x14ac:dyDescent="0.3">
      <c r="D635" s="135"/>
      <c r="E635" s="135"/>
      <c r="F635" s="135"/>
      <c r="G635" s="135"/>
      <c r="H635" s="135"/>
      <c r="I635" s="135"/>
      <c r="J635" s="135"/>
      <c r="K635" s="135"/>
      <c r="L635" s="135"/>
      <c r="M635" s="135"/>
      <c r="N635" s="135"/>
    </row>
    <row r="636" spans="4:14" x14ac:dyDescent="0.3">
      <c r="D636" s="135"/>
      <c r="E636" s="135"/>
      <c r="F636" s="135"/>
      <c r="G636" s="135"/>
      <c r="H636" s="135"/>
      <c r="I636" s="135"/>
      <c r="J636" s="135"/>
      <c r="K636" s="135"/>
      <c r="L636" s="135"/>
      <c r="M636" s="135"/>
      <c r="N636" s="135"/>
    </row>
    <row r="637" spans="4:14" x14ac:dyDescent="0.3">
      <c r="D637" s="135"/>
      <c r="E637" s="135"/>
      <c r="F637" s="135"/>
      <c r="G637" s="135"/>
      <c r="H637" s="135"/>
      <c r="I637" s="135"/>
      <c r="J637" s="135"/>
      <c r="K637" s="135"/>
      <c r="L637" s="135"/>
      <c r="M637" s="135"/>
      <c r="N637" s="135"/>
    </row>
    <row r="638" spans="4:14" x14ac:dyDescent="0.3">
      <c r="D638" s="135"/>
      <c r="E638" s="135"/>
      <c r="F638" s="135"/>
      <c r="G638" s="135"/>
      <c r="H638" s="135"/>
      <c r="I638" s="135"/>
      <c r="J638" s="135"/>
      <c r="K638" s="135"/>
      <c r="L638" s="135"/>
      <c r="M638" s="135"/>
      <c r="N638" s="135"/>
    </row>
    <row r="639" spans="4:14" x14ac:dyDescent="0.3">
      <c r="D639" s="135"/>
      <c r="E639" s="135"/>
      <c r="F639" s="135"/>
      <c r="G639" s="135"/>
      <c r="H639" s="135"/>
      <c r="I639" s="135"/>
      <c r="J639" s="135"/>
      <c r="K639" s="135"/>
      <c r="L639" s="135"/>
      <c r="M639" s="135"/>
      <c r="N639" s="135"/>
    </row>
    <row r="640" spans="4:14" x14ac:dyDescent="0.3">
      <c r="D640" s="135"/>
      <c r="E640" s="135"/>
      <c r="F640" s="135"/>
      <c r="G640" s="135"/>
      <c r="H640" s="135"/>
      <c r="I640" s="135"/>
      <c r="J640" s="135"/>
      <c r="K640" s="135"/>
      <c r="L640" s="135"/>
      <c r="M640" s="135"/>
      <c r="N640" s="135"/>
    </row>
    <row r="641" spans="4:14" x14ac:dyDescent="0.3">
      <c r="D641" s="135"/>
      <c r="E641" s="135"/>
      <c r="F641" s="135"/>
      <c r="G641" s="135"/>
      <c r="H641" s="135"/>
      <c r="I641" s="135"/>
      <c r="J641" s="135"/>
      <c r="K641" s="135"/>
      <c r="L641" s="135"/>
      <c r="M641" s="135"/>
      <c r="N641" s="135"/>
    </row>
    <row r="642" spans="4:14" x14ac:dyDescent="0.3">
      <c r="D642" s="135"/>
      <c r="E642" s="135"/>
      <c r="F642" s="135"/>
      <c r="G642" s="135"/>
      <c r="H642" s="135"/>
      <c r="I642" s="135"/>
      <c r="J642" s="135"/>
      <c r="K642" s="135"/>
      <c r="L642" s="135"/>
      <c r="M642" s="135"/>
      <c r="N642" s="135"/>
    </row>
    <row r="643" spans="4:14" x14ac:dyDescent="0.3">
      <c r="D643" s="135"/>
      <c r="E643" s="135"/>
      <c r="F643" s="135"/>
      <c r="G643" s="135"/>
      <c r="H643" s="135"/>
      <c r="I643" s="135"/>
      <c r="J643" s="135"/>
      <c r="K643" s="135"/>
      <c r="L643" s="135"/>
      <c r="M643" s="135"/>
      <c r="N643" s="135"/>
    </row>
    <row r="644" spans="4:14" x14ac:dyDescent="0.3">
      <c r="D644" s="135"/>
      <c r="E644" s="135"/>
      <c r="F644" s="135"/>
      <c r="G644" s="135"/>
      <c r="H644" s="135"/>
      <c r="I644" s="135"/>
      <c r="J644" s="135"/>
      <c r="K644" s="135"/>
      <c r="L644" s="135"/>
      <c r="M644" s="135"/>
      <c r="N644" s="135"/>
    </row>
    <row r="645" spans="4:14" x14ac:dyDescent="0.3">
      <c r="D645" s="135"/>
      <c r="E645" s="135"/>
      <c r="F645" s="135"/>
      <c r="G645" s="135"/>
      <c r="H645" s="135"/>
      <c r="I645" s="135"/>
      <c r="J645" s="135"/>
      <c r="K645" s="135"/>
      <c r="L645" s="135"/>
      <c r="M645" s="135"/>
      <c r="N645" s="135"/>
    </row>
    <row r="646" spans="4:14" x14ac:dyDescent="0.3">
      <c r="D646" s="135"/>
      <c r="E646" s="135"/>
      <c r="F646" s="135"/>
      <c r="G646" s="135"/>
      <c r="H646" s="135"/>
      <c r="I646" s="135"/>
      <c r="J646" s="135"/>
      <c r="K646" s="135"/>
      <c r="L646" s="135"/>
      <c r="M646" s="135"/>
      <c r="N646" s="135"/>
    </row>
    <row r="647" spans="4:14" x14ac:dyDescent="0.3">
      <c r="D647" s="135"/>
      <c r="E647" s="135"/>
      <c r="F647" s="135"/>
      <c r="G647" s="135"/>
      <c r="H647" s="135"/>
      <c r="I647" s="135"/>
      <c r="J647" s="135"/>
      <c r="K647" s="135"/>
      <c r="L647" s="135"/>
      <c r="M647" s="135"/>
      <c r="N647" s="135"/>
    </row>
    <row r="648" spans="4:14" x14ac:dyDescent="0.3">
      <c r="D648" s="135"/>
      <c r="E648" s="135"/>
      <c r="F648" s="135"/>
      <c r="G648" s="135"/>
      <c r="H648" s="135"/>
      <c r="I648" s="135"/>
      <c r="J648" s="135"/>
      <c r="K648" s="135"/>
      <c r="L648" s="135"/>
      <c r="M648" s="135"/>
      <c r="N648" s="135"/>
    </row>
    <row r="649" spans="4:14" x14ac:dyDescent="0.3">
      <c r="D649" s="135"/>
      <c r="E649" s="135"/>
      <c r="F649" s="135"/>
      <c r="G649" s="135"/>
      <c r="H649" s="135"/>
      <c r="I649" s="135"/>
      <c r="J649" s="135"/>
      <c r="K649" s="135"/>
      <c r="L649" s="135"/>
      <c r="M649" s="135"/>
      <c r="N649" s="135"/>
    </row>
    <row r="650" spans="4:14" x14ac:dyDescent="0.3">
      <c r="D650" s="135"/>
      <c r="E650" s="135"/>
      <c r="F650" s="135"/>
      <c r="G650" s="135"/>
      <c r="H650" s="135"/>
      <c r="I650" s="135"/>
      <c r="J650" s="135"/>
      <c r="K650" s="135"/>
      <c r="L650" s="135"/>
      <c r="M650" s="135"/>
      <c r="N650" s="135"/>
    </row>
    <row r="651" spans="4:14" x14ac:dyDescent="0.3">
      <c r="D651" s="135"/>
      <c r="E651" s="135"/>
      <c r="F651" s="135"/>
      <c r="G651" s="135"/>
      <c r="H651" s="135"/>
      <c r="I651" s="135"/>
      <c r="J651" s="135"/>
      <c r="K651" s="135"/>
      <c r="L651" s="135"/>
      <c r="M651" s="135"/>
      <c r="N651" s="135"/>
    </row>
    <row r="652" spans="4:14" x14ac:dyDescent="0.3">
      <c r="D652" s="135"/>
      <c r="E652" s="135"/>
      <c r="F652" s="135"/>
      <c r="G652" s="135"/>
      <c r="H652" s="135"/>
      <c r="I652" s="135"/>
      <c r="J652" s="135"/>
      <c r="K652" s="135"/>
      <c r="L652" s="135"/>
      <c r="M652" s="135"/>
      <c r="N652" s="135"/>
    </row>
    <row r="653" spans="4:14" x14ac:dyDescent="0.3">
      <c r="D653" s="135"/>
      <c r="E653" s="135"/>
      <c r="F653" s="135"/>
      <c r="G653" s="135"/>
      <c r="H653" s="135"/>
      <c r="I653" s="135"/>
      <c r="J653" s="135"/>
      <c r="K653" s="135"/>
      <c r="L653" s="135"/>
      <c r="M653" s="135"/>
      <c r="N653" s="135"/>
    </row>
    <row r="654" spans="4:14" x14ac:dyDescent="0.3">
      <c r="D654" s="135"/>
      <c r="E654" s="135"/>
      <c r="F654" s="135"/>
      <c r="G654" s="135"/>
      <c r="H654" s="135"/>
      <c r="I654" s="135"/>
      <c r="J654" s="135"/>
      <c r="K654" s="135"/>
      <c r="L654" s="135"/>
      <c r="M654" s="135"/>
      <c r="N654" s="135"/>
    </row>
    <row r="655" spans="4:14" x14ac:dyDescent="0.3">
      <c r="D655" s="135"/>
      <c r="E655" s="135"/>
      <c r="F655" s="135"/>
      <c r="G655" s="135"/>
      <c r="H655" s="135"/>
      <c r="I655" s="135"/>
      <c r="J655" s="135"/>
      <c r="K655" s="135"/>
      <c r="L655" s="135"/>
      <c r="M655" s="135"/>
      <c r="N655" s="135"/>
    </row>
    <row r="656" spans="4:14" x14ac:dyDescent="0.3">
      <c r="D656" s="135"/>
      <c r="E656" s="135"/>
      <c r="F656" s="135"/>
      <c r="G656" s="135"/>
      <c r="H656" s="135"/>
      <c r="I656" s="135"/>
      <c r="J656" s="135"/>
      <c r="K656" s="135"/>
      <c r="L656" s="135"/>
      <c r="M656" s="135"/>
      <c r="N656" s="135"/>
    </row>
    <row r="657" spans="4:14" x14ac:dyDescent="0.3">
      <c r="D657" s="135"/>
      <c r="E657" s="135"/>
      <c r="F657" s="135"/>
      <c r="G657" s="135"/>
      <c r="H657" s="135"/>
      <c r="I657" s="135"/>
      <c r="J657" s="135"/>
      <c r="K657" s="135"/>
      <c r="L657" s="135"/>
      <c r="M657" s="135"/>
      <c r="N657" s="135"/>
    </row>
    <row r="658" spans="4:14" x14ac:dyDescent="0.3">
      <c r="D658" s="135"/>
      <c r="E658" s="135"/>
      <c r="F658" s="135"/>
      <c r="G658" s="135"/>
      <c r="H658" s="135"/>
      <c r="I658" s="135"/>
      <c r="J658" s="135"/>
      <c r="K658" s="135"/>
      <c r="L658" s="135"/>
      <c r="M658" s="135"/>
      <c r="N658" s="135"/>
    </row>
    <row r="659" spans="4:14" x14ac:dyDescent="0.3">
      <c r="D659" s="135"/>
      <c r="E659" s="135"/>
      <c r="F659" s="135"/>
      <c r="G659" s="135"/>
      <c r="H659" s="135"/>
      <c r="I659" s="135"/>
      <c r="J659" s="135"/>
      <c r="K659" s="135"/>
      <c r="L659" s="135"/>
      <c r="M659" s="135"/>
      <c r="N659" s="135"/>
    </row>
    <row r="660" spans="4:14" x14ac:dyDescent="0.3">
      <c r="D660" s="135"/>
      <c r="E660" s="135"/>
      <c r="F660" s="135"/>
      <c r="G660" s="135"/>
      <c r="H660" s="135"/>
      <c r="I660" s="135"/>
      <c r="J660" s="135"/>
      <c r="K660" s="135"/>
      <c r="L660" s="135"/>
      <c r="M660" s="135"/>
      <c r="N660" s="135"/>
    </row>
    <row r="661" spans="4:14" x14ac:dyDescent="0.3">
      <c r="D661" s="135"/>
      <c r="E661" s="135"/>
      <c r="F661" s="135"/>
      <c r="G661" s="135"/>
      <c r="H661" s="135"/>
      <c r="I661" s="135"/>
      <c r="J661" s="135"/>
      <c r="K661" s="135"/>
      <c r="L661" s="135"/>
      <c r="M661" s="135"/>
      <c r="N661" s="135"/>
    </row>
    <row r="662" spans="4:14" x14ac:dyDescent="0.3">
      <c r="D662" s="135"/>
      <c r="E662" s="135"/>
      <c r="F662" s="135"/>
      <c r="G662" s="135"/>
      <c r="H662" s="135"/>
      <c r="I662" s="135"/>
      <c r="J662" s="135"/>
      <c r="K662" s="135"/>
      <c r="L662" s="135"/>
      <c r="M662" s="135"/>
      <c r="N662" s="135"/>
    </row>
    <row r="663" spans="4:14" x14ac:dyDescent="0.3">
      <c r="D663" s="135"/>
      <c r="E663" s="135"/>
      <c r="F663" s="135"/>
      <c r="G663" s="135"/>
      <c r="H663" s="135"/>
      <c r="I663" s="135"/>
      <c r="J663" s="135"/>
      <c r="K663" s="135"/>
      <c r="L663" s="135"/>
      <c r="M663" s="135"/>
      <c r="N663" s="135"/>
    </row>
    <row r="664" spans="4:14" x14ac:dyDescent="0.3">
      <c r="D664" s="135"/>
      <c r="E664" s="135"/>
      <c r="F664" s="135"/>
      <c r="G664" s="135"/>
      <c r="H664" s="135"/>
      <c r="I664" s="135"/>
      <c r="J664" s="135"/>
      <c r="K664" s="135"/>
      <c r="L664" s="135"/>
      <c r="M664" s="135"/>
      <c r="N664" s="135"/>
    </row>
    <row r="665" spans="4:14" x14ac:dyDescent="0.3">
      <c r="D665" s="135"/>
      <c r="E665" s="135"/>
      <c r="F665" s="135"/>
      <c r="G665" s="135"/>
      <c r="H665" s="135"/>
      <c r="I665" s="135"/>
      <c r="J665" s="135"/>
      <c r="K665" s="135"/>
      <c r="L665" s="135"/>
      <c r="M665" s="135"/>
      <c r="N665" s="135"/>
    </row>
    <row r="666" spans="4:14" x14ac:dyDescent="0.3">
      <c r="D666" s="135"/>
      <c r="E666" s="135"/>
      <c r="F666" s="135"/>
      <c r="G666" s="135"/>
      <c r="H666" s="135"/>
      <c r="I666" s="135"/>
      <c r="J666" s="135"/>
      <c r="K666" s="135"/>
      <c r="L666" s="135"/>
      <c r="M666" s="135"/>
      <c r="N666" s="135"/>
    </row>
    <row r="667" spans="4:14" x14ac:dyDescent="0.3">
      <c r="D667" s="135"/>
      <c r="E667" s="135"/>
      <c r="F667" s="135"/>
      <c r="G667" s="135"/>
      <c r="H667" s="135"/>
      <c r="I667" s="135"/>
      <c r="J667" s="135"/>
      <c r="K667" s="135"/>
      <c r="L667" s="135"/>
      <c r="M667" s="135"/>
      <c r="N667" s="135"/>
    </row>
    <row r="668" spans="4:14" x14ac:dyDescent="0.3">
      <c r="D668" s="135"/>
      <c r="E668" s="135"/>
      <c r="F668" s="135"/>
      <c r="G668" s="135"/>
      <c r="H668" s="135"/>
      <c r="I668" s="135"/>
      <c r="J668" s="135"/>
      <c r="K668" s="135"/>
      <c r="L668" s="135"/>
      <c r="M668" s="135"/>
      <c r="N668" s="135"/>
    </row>
    <row r="669" spans="4:14" x14ac:dyDescent="0.3">
      <c r="D669" s="135"/>
      <c r="E669" s="135"/>
      <c r="F669" s="135"/>
      <c r="G669" s="135"/>
      <c r="H669" s="135"/>
      <c r="I669" s="135"/>
      <c r="J669" s="135"/>
      <c r="K669" s="135"/>
      <c r="L669" s="135"/>
      <c r="M669" s="135"/>
      <c r="N669" s="135"/>
    </row>
    <row r="670" spans="4:14" x14ac:dyDescent="0.3">
      <c r="D670" s="135"/>
      <c r="E670" s="135"/>
      <c r="F670" s="135"/>
      <c r="G670" s="135"/>
      <c r="H670" s="135"/>
      <c r="I670" s="135"/>
      <c r="J670" s="135"/>
      <c r="K670" s="135"/>
      <c r="L670" s="135"/>
      <c r="M670" s="135"/>
      <c r="N670" s="135"/>
    </row>
    <row r="671" spans="4:14" x14ac:dyDescent="0.3">
      <c r="D671" s="135"/>
      <c r="E671" s="135"/>
      <c r="F671" s="135"/>
      <c r="G671" s="135"/>
      <c r="H671" s="135"/>
      <c r="I671" s="135"/>
      <c r="J671" s="135"/>
      <c r="K671" s="135"/>
      <c r="L671" s="135"/>
      <c r="M671" s="135"/>
      <c r="N671" s="135"/>
    </row>
    <row r="672" spans="4:14" x14ac:dyDescent="0.3">
      <c r="D672" s="135"/>
      <c r="E672" s="135"/>
      <c r="F672" s="135"/>
      <c r="G672" s="135"/>
      <c r="H672" s="135"/>
      <c r="I672" s="135"/>
      <c r="J672" s="135"/>
      <c r="K672" s="135"/>
      <c r="L672" s="135"/>
      <c r="M672" s="135"/>
      <c r="N672" s="135"/>
    </row>
    <row r="673" spans="4:14" x14ac:dyDescent="0.3">
      <c r="D673" s="135"/>
      <c r="E673" s="135"/>
      <c r="F673" s="135"/>
      <c r="G673" s="135"/>
      <c r="H673" s="135"/>
      <c r="I673" s="135"/>
      <c r="J673" s="135"/>
      <c r="K673" s="135"/>
      <c r="L673" s="135"/>
      <c r="M673" s="135"/>
      <c r="N673" s="135"/>
    </row>
    <row r="674" spans="4:14" x14ac:dyDescent="0.3">
      <c r="D674" s="135"/>
      <c r="E674" s="135"/>
      <c r="F674" s="135"/>
      <c r="G674" s="135"/>
      <c r="H674" s="135"/>
      <c r="I674" s="135"/>
      <c r="J674" s="135"/>
      <c r="K674" s="135"/>
      <c r="L674" s="135"/>
      <c r="M674" s="135"/>
      <c r="N674" s="135"/>
    </row>
    <row r="675" spans="4:14" x14ac:dyDescent="0.3">
      <c r="D675" s="135"/>
      <c r="E675" s="135"/>
      <c r="F675" s="135"/>
      <c r="G675" s="135"/>
      <c r="H675" s="135"/>
      <c r="I675" s="135"/>
      <c r="J675" s="135"/>
      <c r="K675" s="135"/>
      <c r="L675" s="135"/>
      <c r="M675" s="135"/>
      <c r="N675" s="135"/>
    </row>
    <row r="676" spans="4:14" x14ac:dyDescent="0.3">
      <c r="D676" s="135"/>
      <c r="E676" s="135"/>
      <c r="F676" s="135"/>
      <c r="G676" s="135"/>
      <c r="H676" s="135"/>
      <c r="I676" s="135"/>
      <c r="J676" s="135"/>
      <c r="K676" s="135"/>
      <c r="L676" s="135"/>
      <c r="M676" s="135"/>
      <c r="N676" s="135"/>
    </row>
    <row r="677" spans="4:14" x14ac:dyDescent="0.3">
      <c r="D677" s="135"/>
      <c r="E677" s="135"/>
      <c r="F677" s="135"/>
      <c r="G677" s="135"/>
      <c r="H677" s="135"/>
      <c r="I677" s="135"/>
      <c r="J677" s="135"/>
      <c r="K677" s="135"/>
      <c r="L677" s="135"/>
      <c r="M677" s="135"/>
      <c r="N677" s="135"/>
    </row>
    <row r="678" spans="4:14" x14ac:dyDescent="0.3">
      <c r="D678" s="135"/>
      <c r="E678" s="135"/>
      <c r="F678" s="135"/>
      <c r="G678" s="135"/>
      <c r="H678" s="135"/>
      <c r="I678" s="135"/>
      <c r="J678" s="135"/>
      <c r="K678" s="135"/>
      <c r="L678" s="135"/>
      <c r="M678" s="135"/>
      <c r="N678" s="135"/>
    </row>
    <row r="679" spans="4:14" x14ac:dyDescent="0.3">
      <c r="D679" s="135"/>
      <c r="E679" s="135"/>
      <c r="F679" s="135"/>
      <c r="G679" s="135"/>
      <c r="H679" s="135"/>
      <c r="I679" s="135"/>
      <c r="J679" s="135"/>
      <c r="K679" s="135"/>
      <c r="L679" s="135"/>
      <c r="M679" s="135"/>
      <c r="N679" s="135"/>
    </row>
    <row r="680" spans="4:14" x14ac:dyDescent="0.3">
      <c r="D680" s="135"/>
      <c r="E680" s="135"/>
      <c r="F680" s="135"/>
      <c r="G680" s="135"/>
      <c r="H680" s="135"/>
      <c r="I680" s="135"/>
      <c r="J680" s="135"/>
      <c r="K680" s="135"/>
      <c r="L680" s="135"/>
      <c r="M680" s="135"/>
      <c r="N680" s="135"/>
    </row>
    <row r="681" spans="4:14" x14ac:dyDescent="0.3">
      <c r="D681" s="135"/>
      <c r="E681" s="135"/>
      <c r="F681" s="135"/>
      <c r="G681" s="135"/>
      <c r="H681" s="135"/>
      <c r="I681" s="135"/>
      <c r="J681" s="135"/>
      <c r="K681" s="135"/>
      <c r="L681" s="135"/>
      <c r="M681" s="135"/>
      <c r="N681" s="135"/>
    </row>
    <row r="682" spans="4:14" x14ac:dyDescent="0.3">
      <c r="D682" s="135"/>
      <c r="E682" s="135"/>
      <c r="F682" s="135"/>
      <c r="G682" s="135"/>
      <c r="H682" s="135"/>
      <c r="I682" s="135"/>
      <c r="J682" s="135"/>
      <c r="K682" s="135"/>
      <c r="L682" s="135"/>
      <c r="M682" s="135"/>
      <c r="N682" s="135"/>
    </row>
    <row r="683" spans="4:14" x14ac:dyDescent="0.3">
      <c r="D683" s="135"/>
      <c r="E683" s="135"/>
      <c r="F683" s="135"/>
      <c r="G683" s="135"/>
      <c r="H683" s="135"/>
      <c r="I683" s="135"/>
      <c r="J683" s="135"/>
      <c r="K683" s="135"/>
      <c r="L683" s="135"/>
      <c r="M683" s="135"/>
      <c r="N683" s="135"/>
    </row>
    <row r="684" spans="4:14" x14ac:dyDescent="0.3">
      <c r="D684" s="135"/>
      <c r="E684" s="135"/>
      <c r="F684" s="135"/>
      <c r="G684" s="135"/>
      <c r="H684" s="135"/>
      <c r="I684" s="135"/>
      <c r="J684" s="135"/>
      <c r="K684" s="135"/>
      <c r="L684" s="135"/>
      <c r="M684" s="135"/>
      <c r="N684" s="135"/>
    </row>
    <row r="685" spans="4:14" x14ac:dyDescent="0.3">
      <c r="D685" s="135"/>
      <c r="E685" s="135"/>
      <c r="F685" s="135"/>
      <c r="G685" s="135"/>
      <c r="H685" s="135"/>
      <c r="I685" s="135"/>
      <c r="J685" s="135"/>
      <c r="K685" s="135"/>
      <c r="L685" s="135"/>
      <c r="M685" s="135"/>
      <c r="N685" s="135"/>
    </row>
    <row r="686" spans="4:14" x14ac:dyDescent="0.3">
      <c r="D686" s="135"/>
      <c r="E686" s="135"/>
      <c r="F686" s="135"/>
      <c r="G686" s="135"/>
      <c r="H686" s="135"/>
      <c r="I686" s="135"/>
      <c r="J686" s="135"/>
      <c r="K686" s="135"/>
      <c r="L686" s="135"/>
      <c r="M686" s="135"/>
      <c r="N686" s="135"/>
    </row>
    <row r="687" spans="4:14" x14ac:dyDescent="0.3">
      <c r="D687" s="135"/>
      <c r="E687" s="135"/>
      <c r="F687" s="135"/>
      <c r="G687" s="135"/>
      <c r="H687" s="135"/>
      <c r="I687" s="135"/>
      <c r="J687" s="135"/>
      <c r="K687" s="135"/>
      <c r="L687" s="135"/>
      <c r="M687" s="135"/>
      <c r="N687" s="135"/>
    </row>
    <row r="688" spans="4:14" x14ac:dyDescent="0.3">
      <c r="D688" s="135"/>
      <c r="E688" s="135"/>
      <c r="F688" s="135"/>
      <c r="G688" s="135"/>
      <c r="H688" s="135"/>
      <c r="I688" s="135"/>
      <c r="J688" s="135"/>
      <c r="K688" s="135"/>
      <c r="L688" s="135"/>
      <c r="M688" s="135"/>
      <c r="N688" s="135"/>
    </row>
    <row r="689" spans="4:14" x14ac:dyDescent="0.3">
      <c r="D689" s="135"/>
      <c r="E689" s="135"/>
      <c r="F689" s="135"/>
      <c r="G689" s="135"/>
      <c r="H689" s="135"/>
      <c r="I689" s="135"/>
      <c r="J689" s="135"/>
      <c r="K689" s="135"/>
      <c r="L689" s="135"/>
      <c r="M689" s="135"/>
      <c r="N689" s="135"/>
    </row>
    <row r="690" spans="4:14" x14ac:dyDescent="0.3">
      <c r="D690" s="135"/>
      <c r="E690" s="135"/>
      <c r="F690" s="135"/>
      <c r="G690" s="135"/>
      <c r="H690" s="135"/>
      <c r="I690" s="135"/>
      <c r="J690" s="135"/>
      <c r="K690" s="135"/>
      <c r="L690" s="135"/>
      <c r="M690" s="135"/>
      <c r="N690" s="135"/>
    </row>
    <row r="691" spans="4:14" x14ac:dyDescent="0.3">
      <c r="D691" s="135"/>
      <c r="E691" s="135"/>
      <c r="F691" s="135"/>
      <c r="G691" s="135"/>
      <c r="H691" s="135"/>
      <c r="I691" s="135"/>
      <c r="J691" s="135"/>
      <c r="K691" s="135"/>
      <c r="L691" s="135"/>
      <c r="M691" s="135"/>
      <c r="N691" s="135"/>
    </row>
    <row r="692" spans="4:14" x14ac:dyDescent="0.3">
      <c r="D692" s="135"/>
      <c r="E692" s="135"/>
      <c r="F692" s="135"/>
      <c r="G692" s="135"/>
      <c r="H692" s="135"/>
      <c r="I692" s="135"/>
      <c r="J692" s="135"/>
      <c r="K692" s="135"/>
      <c r="L692" s="135"/>
      <c r="M692" s="135"/>
      <c r="N692" s="135"/>
    </row>
    <row r="693" spans="4:14" x14ac:dyDescent="0.3">
      <c r="D693" s="135"/>
      <c r="E693" s="135"/>
      <c r="F693" s="135"/>
      <c r="G693" s="135"/>
      <c r="H693" s="135"/>
      <c r="I693" s="135"/>
      <c r="J693" s="135"/>
      <c r="K693" s="135"/>
      <c r="L693" s="135"/>
      <c r="M693" s="135"/>
      <c r="N693" s="135"/>
    </row>
    <row r="694" spans="4:14" x14ac:dyDescent="0.3">
      <c r="D694" s="135"/>
      <c r="E694" s="135"/>
      <c r="F694" s="135"/>
      <c r="G694" s="135"/>
      <c r="H694" s="135"/>
      <c r="I694" s="135"/>
      <c r="J694" s="135"/>
      <c r="K694" s="135"/>
      <c r="L694" s="135"/>
      <c r="M694" s="135"/>
      <c r="N694" s="135"/>
    </row>
    <row r="695" spans="4:14" x14ac:dyDescent="0.3">
      <c r="D695" s="135"/>
      <c r="E695" s="135"/>
      <c r="F695" s="135"/>
      <c r="G695" s="135"/>
      <c r="H695" s="135"/>
      <c r="I695" s="135"/>
      <c r="J695" s="135"/>
      <c r="K695" s="135"/>
      <c r="L695" s="135"/>
      <c r="M695" s="135"/>
      <c r="N695" s="135"/>
    </row>
    <row r="696" spans="4:14" x14ac:dyDescent="0.3">
      <c r="D696" s="135"/>
      <c r="E696" s="135"/>
      <c r="F696" s="135"/>
      <c r="G696" s="135"/>
      <c r="H696" s="135"/>
      <c r="I696" s="135"/>
      <c r="J696" s="135"/>
      <c r="K696" s="135"/>
      <c r="L696" s="135"/>
      <c r="M696" s="135"/>
      <c r="N696" s="135"/>
    </row>
    <row r="697" spans="4:14" x14ac:dyDescent="0.3">
      <c r="D697" s="135"/>
      <c r="E697" s="135"/>
      <c r="F697" s="135"/>
      <c r="G697" s="135"/>
      <c r="H697" s="135"/>
      <c r="I697" s="135"/>
      <c r="J697" s="135"/>
      <c r="K697" s="135"/>
      <c r="L697" s="135"/>
      <c r="M697" s="135"/>
      <c r="N697" s="135"/>
    </row>
    <row r="698" spans="4:14" x14ac:dyDescent="0.3">
      <c r="D698" s="135"/>
      <c r="E698" s="135"/>
      <c r="F698" s="135"/>
      <c r="G698" s="135"/>
      <c r="H698" s="135"/>
      <c r="I698" s="135"/>
      <c r="J698" s="135"/>
      <c r="K698" s="135"/>
      <c r="L698" s="135"/>
      <c r="M698" s="135"/>
      <c r="N698" s="135"/>
    </row>
    <row r="699" spans="4:14" x14ac:dyDescent="0.3">
      <c r="D699" s="135"/>
      <c r="E699" s="135"/>
      <c r="F699" s="135"/>
      <c r="G699" s="135"/>
      <c r="H699" s="135"/>
      <c r="I699" s="135"/>
      <c r="J699" s="135"/>
      <c r="K699" s="135"/>
      <c r="L699" s="135"/>
      <c r="M699" s="135"/>
      <c r="N699" s="135"/>
    </row>
    <row r="700" spans="4:14" x14ac:dyDescent="0.3">
      <c r="D700" s="135"/>
      <c r="E700" s="135"/>
      <c r="F700" s="135"/>
      <c r="G700" s="135"/>
      <c r="H700" s="135"/>
      <c r="I700" s="135"/>
      <c r="J700" s="135"/>
      <c r="K700" s="135"/>
      <c r="L700" s="135"/>
      <c r="M700" s="135"/>
      <c r="N700" s="135"/>
    </row>
    <row r="701" spans="4:14" x14ac:dyDescent="0.3">
      <c r="D701" s="135"/>
      <c r="E701" s="135"/>
      <c r="F701" s="135"/>
      <c r="G701" s="135"/>
      <c r="H701" s="135"/>
      <c r="I701" s="135"/>
      <c r="J701" s="135"/>
      <c r="K701" s="135"/>
      <c r="L701" s="135"/>
      <c r="M701" s="135"/>
      <c r="N701" s="135"/>
    </row>
    <row r="702" spans="4:14" x14ac:dyDescent="0.3">
      <c r="D702" s="135"/>
      <c r="E702" s="135"/>
      <c r="F702" s="135"/>
      <c r="G702" s="135"/>
      <c r="H702" s="135"/>
      <c r="I702" s="135"/>
      <c r="J702" s="135"/>
      <c r="K702" s="135"/>
      <c r="L702" s="135"/>
      <c r="M702" s="135"/>
      <c r="N702" s="135"/>
    </row>
    <row r="703" spans="4:14" x14ac:dyDescent="0.3">
      <c r="D703" s="135"/>
      <c r="E703" s="135"/>
      <c r="F703" s="135"/>
      <c r="G703" s="135"/>
      <c r="H703" s="135"/>
      <c r="I703" s="135"/>
      <c r="J703" s="135"/>
      <c r="K703" s="135"/>
      <c r="L703" s="135"/>
      <c r="M703" s="135"/>
      <c r="N703" s="135"/>
    </row>
    <row r="704" spans="4:14" x14ac:dyDescent="0.3">
      <c r="D704" s="135"/>
      <c r="E704" s="135"/>
      <c r="F704" s="135"/>
      <c r="G704" s="135"/>
      <c r="H704" s="135"/>
      <c r="I704" s="135"/>
      <c r="J704" s="135"/>
      <c r="K704" s="135"/>
      <c r="L704" s="135"/>
      <c r="M704" s="135"/>
      <c r="N704" s="135"/>
    </row>
    <row r="705" spans="4:14" x14ac:dyDescent="0.3">
      <c r="D705" s="135"/>
      <c r="E705" s="135"/>
      <c r="F705" s="135"/>
      <c r="G705" s="135"/>
      <c r="H705" s="135"/>
      <c r="I705" s="135"/>
      <c r="J705" s="135"/>
      <c r="K705" s="135"/>
      <c r="L705" s="135"/>
      <c r="M705" s="135"/>
      <c r="N705" s="135"/>
    </row>
    <row r="706" spans="4:14" x14ac:dyDescent="0.3">
      <c r="D706" s="135"/>
      <c r="E706" s="135"/>
      <c r="F706" s="135"/>
      <c r="G706" s="135"/>
      <c r="H706" s="135"/>
      <c r="I706" s="135"/>
      <c r="J706" s="135"/>
      <c r="K706" s="135"/>
      <c r="L706" s="135"/>
      <c r="M706" s="135"/>
      <c r="N706" s="135"/>
    </row>
    <row r="707" spans="4:14" x14ac:dyDescent="0.3">
      <c r="D707" s="135"/>
      <c r="E707" s="135"/>
      <c r="F707" s="135"/>
      <c r="G707" s="135"/>
      <c r="H707" s="135"/>
      <c r="I707" s="135"/>
      <c r="J707" s="135"/>
      <c r="K707" s="135"/>
      <c r="L707" s="135"/>
      <c r="M707" s="135"/>
      <c r="N707" s="135"/>
    </row>
    <row r="708" spans="4:14" x14ac:dyDescent="0.3">
      <c r="D708" s="135"/>
      <c r="E708" s="135"/>
      <c r="F708" s="135"/>
      <c r="G708" s="135"/>
      <c r="H708" s="135"/>
      <c r="I708" s="135"/>
      <c r="J708" s="135"/>
      <c r="K708" s="135"/>
      <c r="L708" s="135"/>
      <c r="M708" s="135"/>
      <c r="N708" s="135"/>
    </row>
    <row r="709" spans="4:14" x14ac:dyDescent="0.3">
      <c r="D709" s="135"/>
      <c r="E709" s="135"/>
      <c r="F709" s="135"/>
      <c r="G709" s="135"/>
      <c r="H709" s="135"/>
      <c r="I709" s="135"/>
      <c r="J709" s="135"/>
      <c r="K709" s="135"/>
      <c r="L709" s="135"/>
      <c r="M709" s="135"/>
      <c r="N709" s="135"/>
    </row>
    <row r="710" spans="4:14" x14ac:dyDescent="0.3">
      <c r="D710" s="135"/>
      <c r="E710" s="135"/>
      <c r="F710" s="135"/>
      <c r="G710" s="135"/>
      <c r="H710" s="135"/>
      <c r="I710" s="135"/>
      <c r="J710" s="135"/>
      <c r="K710" s="135"/>
      <c r="L710" s="135"/>
      <c r="M710" s="135"/>
      <c r="N710" s="135"/>
    </row>
    <row r="711" spans="4:14" x14ac:dyDescent="0.3">
      <c r="D711" s="135"/>
      <c r="E711" s="135"/>
      <c r="F711" s="135"/>
      <c r="G711" s="135"/>
      <c r="H711" s="135"/>
      <c r="I711" s="135"/>
      <c r="J711" s="135"/>
      <c r="K711" s="135"/>
      <c r="L711" s="135"/>
      <c r="M711" s="135"/>
      <c r="N711" s="135"/>
    </row>
    <row r="712" spans="4:14" x14ac:dyDescent="0.3">
      <c r="D712" s="135"/>
      <c r="E712" s="135"/>
      <c r="F712" s="135"/>
      <c r="G712" s="135"/>
      <c r="H712" s="135"/>
      <c r="I712" s="135"/>
      <c r="J712" s="135"/>
      <c r="K712" s="135"/>
      <c r="L712" s="135"/>
      <c r="M712" s="135"/>
      <c r="N712" s="135"/>
    </row>
    <row r="713" spans="4:14" x14ac:dyDescent="0.3">
      <c r="D713" s="135"/>
      <c r="E713" s="135"/>
      <c r="F713" s="135"/>
      <c r="G713" s="135"/>
      <c r="H713" s="135"/>
      <c r="I713" s="135"/>
      <c r="J713" s="135"/>
      <c r="K713" s="135"/>
      <c r="L713" s="135"/>
      <c r="M713" s="135"/>
      <c r="N713" s="135"/>
    </row>
    <row r="714" spans="4:14" x14ac:dyDescent="0.3">
      <c r="D714" s="135"/>
      <c r="E714" s="135"/>
      <c r="F714" s="135"/>
      <c r="G714" s="135"/>
      <c r="H714" s="135"/>
      <c r="I714" s="135"/>
      <c r="J714" s="135"/>
      <c r="K714" s="135"/>
      <c r="L714" s="135"/>
      <c r="M714" s="135"/>
      <c r="N714" s="135"/>
    </row>
    <row r="715" spans="4:14" x14ac:dyDescent="0.3">
      <c r="D715" s="135"/>
      <c r="E715" s="135"/>
      <c r="F715" s="135"/>
      <c r="G715" s="135"/>
      <c r="H715" s="135"/>
      <c r="I715" s="135"/>
      <c r="J715" s="135"/>
      <c r="K715" s="135"/>
      <c r="L715" s="135"/>
      <c r="M715" s="135"/>
      <c r="N715" s="135"/>
    </row>
    <row r="716" spans="4:14" x14ac:dyDescent="0.3">
      <c r="D716" s="135"/>
      <c r="E716" s="135"/>
      <c r="F716" s="135"/>
      <c r="G716" s="135"/>
      <c r="H716" s="135"/>
      <c r="I716" s="135"/>
      <c r="J716" s="135"/>
      <c r="K716" s="135"/>
      <c r="L716" s="135"/>
      <c r="M716" s="135"/>
      <c r="N716" s="135"/>
    </row>
    <row r="717" spans="4:14" x14ac:dyDescent="0.3">
      <c r="D717" s="135"/>
      <c r="E717" s="135"/>
      <c r="F717" s="135"/>
      <c r="G717" s="135"/>
      <c r="H717" s="135"/>
      <c r="I717" s="135"/>
      <c r="J717" s="135"/>
      <c r="K717" s="135"/>
      <c r="L717" s="135"/>
      <c r="M717" s="135"/>
      <c r="N717" s="135"/>
    </row>
    <row r="718" spans="4:14" x14ac:dyDescent="0.3">
      <c r="D718" s="135"/>
      <c r="E718" s="135"/>
      <c r="F718" s="135"/>
      <c r="G718" s="135"/>
      <c r="H718" s="135"/>
      <c r="I718" s="135"/>
      <c r="J718" s="135"/>
      <c r="K718" s="135"/>
      <c r="L718" s="135"/>
      <c r="M718" s="135"/>
      <c r="N718" s="135"/>
    </row>
    <row r="719" spans="4:14" x14ac:dyDescent="0.3">
      <c r="D719" s="135"/>
      <c r="E719" s="135"/>
      <c r="F719" s="135"/>
      <c r="G719" s="135"/>
      <c r="H719" s="135"/>
      <c r="I719" s="135"/>
      <c r="J719" s="135"/>
      <c r="K719" s="135"/>
      <c r="L719" s="135"/>
      <c r="M719" s="135"/>
      <c r="N719" s="135"/>
    </row>
    <row r="720" spans="4:14" x14ac:dyDescent="0.3">
      <c r="D720" s="135"/>
      <c r="E720" s="135"/>
      <c r="F720" s="135"/>
      <c r="G720" s="135"/>
      <c r="H720" s="135"/>
      <c r="I720" s="135"/>
      <c r="J720" s="135"/>
      <c r="K720" s="135"/>
      <c r="L720" s="135"/>
      <c r="M720" s="135"/>
      <c r="N720" s="135"/>
    </row>
    <row r="721" spans="4:14" x14ac:dyDescent="0.3">
      <c r="D721" s="135"/>
      <c r="E721" s="135"/>
      <c r="F721" s="135"/>
      <c r="G721" s="135"/>
      <c r="H721" s="135"/>
      <c r="I721" s="135"/>
      <c r="J721" s="135"/>
      <c r="K721" s="135"/>
      <c r="L721" s="135"/>
      <c r="M721" s="135"/>
      <c r="N721" s="135"/>
    </row>
    <row r="722" spans="4:14" x14ac:dyDescent="0.3">
      <c r="D722" s="135"/>
      <c r="E722" s="135"/>
      <c r="F722" s="135"/>
      <c r="G722" s="135"/>
      <c r="H722" s="135"/>
      <c r="I722" s="135"/>
      <c r="J722" s="135"/>
      <c r="K722" s="135"/>
      <c r="L722" s="135"/>
      <c r="M722" s="135"/>
      <c r="N722" s="135"/>
    </row>
    <row r="723" spans="4:14" x14ac:dyDescent="0.3">
      <c r="D723" s="135"/>
      <c r="E723" s="135"/>
      <c r="F723" s="135"/>
      <c r="G723" s="135"/>
      <c r="H723" s="135"/>
      <c r="I723" s="135"/>
      <c r="J723" s="135"/>
      <c r="K723" s="135"/>
      <c r="L723" s="135"/>
      <c r="M723" s="135"/>
      <c r="N723" s="135"/>
    </row>
    <row r="724" spans="4:14" x14ac:dyDescent="0.3">
      <c r="D724" s="135"/>
      <c r="E724" s="135"/>
      <c r="F724" s="135"/>
      <c r="G724" s="135"/>
      <c r="H724" s="135"/>
      <c r="I724" s="135"/>
      <c r="J724" s="135"/>
      <c r="K724" s="135"/>
      <c r="L724" s="135"/>
      <c r="M724" s="135"/>
      <c r="N724" s="135"/>
    </row>
    <row r="725" spans="4:14" x14ac:dyDescent="0.3">
      <c r="D725" s="135"/>
      <c r="E725" s="135"/>
      <c r="F725" s="135"/>
      <c r="G725" s="135"/>
      <c r="H725" s="135"/>
      <c r="I725" s="135"/>
      <c r="J725" s="135"/>
      <c r="K725" s="135"/>
      <c r="L725" s="135"/>
      <c r="M725" s="135"/>
      <c r="N725" s="135"/>
    </row>
    <row r="726" spans="4:14" x14ac:dyDescent="0.3">
      <c r="D726" s="135"/>
      <c r="E726" s="135"/>
      <c r="F726" s="135"/>
      <c r="G726" s="135"/>
      <c r="H726" s="135"/>
      <c r="I726" s="135"/>
      <c r="J726" s="135"/>
      <c r="K726" s="135"/>
      <c r="L726" s="135"/>
      <c r="M726" s="135"/>
      <c r="N726" s="135"/>
    </row>
    <row r="727" spans="4:14" x14ac:dyDescent="0.3">
      <c r="D727" s="135"/>
      <c r="E727" s="135"/>
      <c r="F727" s="135"/>
      <c r="G727" s="135"/>
      <c r="H727" s="135"/>
      <c r="I727" s="135"/>
      <c r="J727" s="135"/>
      <c r="K727" s="135"/>
      <c r="L727" s="135"/>
      <c r="M727" s="135"/>
      <c r="N727" s="135"/>
    </row>
    <row r="728" spans="4:14" x14ac:dyDescent="0.3">
      <c r="D728" s="135"/>
      <c r="E728" s="135"/>
      <c r="F728" s="135"/>
      <c r="G728" s="135"/>
      <c r="H728" s="135"/>
      <c r="I728" s="135"/>
      <c r="J728" s="135"/>
      <c r="K728" s="135"/>
      <c r="L728" s="135"/>
      <c r="M728" s="135"/>
      <c r="N728" s="135"/>
    </row>
    <row r="729" spans="4:14" x14ac:dyDescent="0.3">
      <c r="D729" s="135"/>
      <c r="E729" s="135"/>
      <c r="F729" s="135"/>
      <c r="G729" s="135"/>
      <c r="H729" s="135"/>
      <c r="I729" s="135"/>
      <c r="J729" s="135"/>
      <c r="K729" s="135"/>
      <c r="L729" s="135"/>
      <c r="M729" s="135"/>
      <c r="N729" s="135"/>
    </row>
    <row r="730" spans="4:14" x14ac:dyDescent="0.3">
      <c r="D730" s="135"/>
      <c r="E730" s="135"/>
      <c r="F730" s="135"/>
      <c r="G730" s="135"/>
      <c r="H730" s="135"/>
      <c r="I730" s="135"/>
      <c r="J730" s="135"/>
      <c r="K730" s="135"/>
      <c r="L730" s="135"/>
      <c r="M730" s="135"/>
      <c r="N730" s="135"/>
    </row>
    <row r="731" spans="4:14" x14ac:dyDescent="0.3">
      <c r="D731" s="135"/>
      <c r="E731" s="135"/>
      <c r="F731" s="135"/>
      <c r="G731" s="135"/>
      <c r="H731" s="135"/>
      <c r="I731" s="135"/>
      <c r="J731" s="135"/>
      <c r="K731" s="135"/>
      <c r="L731" s="135"/>
      <c r="M731" s="135"/>
      <c r="N731" s="135"/>
    </row>
    <row r="732" spans="4:14" x14ac:dyDescent="0.3">
      <c r="D732" s="135"/>
      <c r="E732" s="135"/>
      <c r="F732" s="135"/>
      <c r="G732" s="135"/>
      <c r="H732" s="135"/>
      <c r="I732" s="135"/>
      <c r="J732" s="135"/>
      <c r="K732" s="135"/>
      <c r="L732" s="135"/>
      <c r="M732" s="135"/>
      <c r="N732" s="135"/>
    </row>
    <row r="733" spans="4:14" x14ac:dyDescent="0.3">
      <c r="D733" s="135"/>
      <c r="E733" s="135"/>
      <c r="F733" s="135"/>
      <c r="G733" s="135"/>
      <c r="H733" s="135"/>
      <c r="I733" s="135"/>
      <c r="J733" s="135"/>
      <c r="K733" s="135"/>
      <c r="L733" s="135"/>
      <c r="M733" s="135"/>
      <c r="N733" s="135"/>
    </row>
    <row r="734" spans="4:14" x14ac:dyDescent="0.3">
      <c r="D734" s="135"/>
      <c r="E734" s="135"/>
      <c r="F734" s="135"/>
      <c r="G734" s="135"/>
      <c r="H734" s="135"/>
      <c r="I734" s="135"/>
      <c r="J734" s="135"/>
      <c r="K734" s="135"/>
      <c r="L734" s="135"/>
      <c r="M734" s="135"/>
      <c r="N734" s="135"/>
    </row>
    <row r="735" spans="4:14" x14ac:dyDescent="0.3">
      <c r="D735" s="135"/>
      <c r="E735" s="135"/>
      <c r="F735" s="135"/>
      <c r="G735" s="135"/>
      <c r="H735" s="135"/>
      <c r="I735" s="135"/>
      <c r="J735" s="135"/>
      <c r="K735" s="135"/>
      <c r="L735" s="135"/>
      <c r="M735" s="135"/>
      <c r="N735" s="135"/>
    </row>
    <row r="736" spans="4:14" x14ac:dyDescent="0.3">
      <c r="D736" s="135"/>
      <c r="E736" s="135"/>
      <c r="F736" s="135"/>
      <c r="G736" s="135"/>
      <c r="H736" s="135"/>
      <c r="I736" s="135"/>
      <c r="J736" s="135"/>
      <c r="K736" s="135"/>
      <c r="L736" s="135"/>
      <c r="M736" s="135"/>
      <c r="N736" s="135"/>
    </row>
    <row r="737" spans="4:14" x14ac:dyDescent="0.3">
      <c r="D737" s="135"/>
      <c r="E737" s="135"/>
      <c r="F737" s="135"/>
      <c r="G737" s="135"/>
      <c r="H737" s="135"/>
      <c r="I737" s="135"/>
      <c r="J737" s="135"/>
      <c r="K737" s="135"/>
      <c r="L737" s="135"/>
      <c r="M737" s="135"/>
      <c r="N737" s="135"/>
    </row>
    <row r="738" spans="4:14" x14ac:dyDescent="0.3">
      <c r="D738" s="135"/>
      <c r="E738" s="135"/>
      <c r="F738" s="135"/>
      <c r="G738" s="135"/>
      <c r="H738" s="135"/>
      <c r="I738" s="135"/>
      <c r="J738" s="135"/>
      <c r="K738" s="135"/>
      <c r="L738" s="135"/>
      <c r="M738" s="135"/>
      <c r="N738" s="135"/>
    </row>
    <row r="739" spans="4:14" x14ac:dyDescent="0.3">
      <c r="D739" s="135"/>
      <c r="E739" s="135"/>
      <c r="F739" s="135"/>
      <c r="G739" s="135"/>
      <c r="H739" s="135"/>
      <c r="I739" s="135"/>
      <c r="J739" s="135"/>
      <c r="K739" s="135"/>
      <c r="L739" s="135"/>
      <c r="M739" s="135"/>
      <c r="N739" s="135"/>
    </row>
    <row r="740" spans="4:14" x14ac:dyDescent="0.3">
      <c r="D740" s="135"/>
      <c r="E740" s="135"/>
      <c r="F740" s="135"/>
      <c r="G740" s="135"/>
      <c r="H740" s="135"/>
      <c r="I740" s="135"/>
      <c r="J740" s="135"/>
      <c r="K740" s="135"/>
      <c r="L740" s="135"/>
      <c r="M740" s="135"/>
      <c r="N740" s="135"/>
    </row>
    <row r="741" spans="4:14" x14ac:dyDescent="0.3">
      <c r="D741" s="135"/>
      <c r="E741" s="135"/>
      <c r="F741" s="135"/>
      <c r="G741" s="135"/>
      <c r="H741" s="135"/>
      <c r="I741" s="135"/>
      <c r="J741" s="135"/>
      <c r="K741" s="135"/>
      <c r="L741" s="135"/>
      <c r="M741" s="135"/>
      <c r="N741" s="135"/>
    </row>
    <row r="742" spans="4:14" x14ac:dyDescent="0.3">
      <c r="D742" s="135"/>
      <c r="E742" s="135"/>
      <c r="F742" s="135"/>
      <c r="G742" s="135"/>
      <c r="H742" s="135"/>
      <c r="I742" s="135"/>
      <c r="J742" s="135"/>
      <c r="K742" s="135"/>
      <c r="L742" s="135"/>
      <c r="M742" s="135"/>
      <c r="N742" s="135"/>
    </row>
    <row r="743" spans="4:14" x14ac:dyDescent="0.3">
      <c r="D743" s="135"/>
      <c r="E743" s="135"/>
      <c r="F743" s="135"/>
      <c r="G743" s="135"/>
      <c r="H743" s="135"/>
      <c r="I743" s="135"/>
      <c r="J743" s="135"/>
      <c r="K743" s="135"/>
      <c r="L743" s="135"/>
      <c r="M743" s="135"/>
      <c r="N743" s="135"/>
    </row>
    <row r="744" spans="4:14" x14ac:dyDescent="0.3">
      <c r="D744" s="135"/>
      <c r="E744" s="135"/>
      <c r="F744" s="135"/>
      <c r="G744" s="135"/>
      <c r="H744" s="135"/>
      <c r="I744" s="135"/>
      <c r="J744" s="135"/>
      <c r="K744" s="135"/>
      <c r="L744" s="135"/>
      <c r="M744" s="135"/>
      <c r="N744" s="135"/>
    </row>
    <row r="745" spans="4:14" x14ac:dyDescent="0.3">
      <c r="D745" s="135"/>
      <c r="E745" s="135"/>
      <c r="F745" s="135"/>
      <c r="G745" s="135"/>
      <c r="H745" s="135"/>
      <c r="I745" s="135"/>
      <c r="J745" s="135"/>
      <c r="K745" s="135"/>
      <c r="L745" s="135"/>
      <c r="M745" s="135"/>
      <c r="N745" s="135"/>
    </row>
    <row r="746" spans="4:14" x14ac:dyDescent="0.3">
      <c r="D746" s="135"/>
      <c r="E746" s="135"/>
      <c r="F746" s="135"/>
      <c r="G746" s="135"/>
      <c r="H746" s="135"/>
      <c r="I746" s="135"/>
      <c r="J746" s="135"/>
      <c r="K746" s="135"/>
      <c r="L746" s="135"/>
      <c r="M746" s="135"/>
      <c r="N746" s="135"/>
    </row>
    <row r="747" spans="4:14" x14ac:dyDescent="0.3">
      <c r="D747" s="135"/>
      <c r="E747" s="135"/>
      <c r="F747" s="135"/>
      <c r="G747" s="135"/>
      <c r="H747" s="135"/>
      <c r="I747" s="135"/>
      <c r="J747" s="135"/>
      <c r="K747" s="135"/>
      <c r="L747" s="135"/>
      <c r="M747" s="135"/>
      <c r="N747" s="135"/>
    </row>
    <row r="748" spans="4:14" x14ac:dyDescent="0.3">
      <c r="D748" s="135"/>
      <c r="E748" s="135"/>
      <c r="F748" s="135"/>
      <c r="G748" s="135"/>
      <c r="H748" s="135"/>
      <c r="I748" s="135"/>
      <c r="J748" s="135"/>
      <c r="K748" s="135"/>
      <c r="L748" s="135"/>
      <c r="M748" s="135"/>
      <c r="N748" s="135"/>
    </row>
    <row r="749" spans="4:14" x14ac:dyDescent="0.3">
      <c r="D749" s="135"/>
      <c r="E749" s="135"/>
      <c r="F749" s="135"/>
      <c r="G749" s="135"/>
      <c r="H749" s="135"/>
      <c r="I749" s="135"/>
      <c r="J749" s="135"/>
      <c r="K749" s="135"/>
      <c r="L749" s="135"/>
      <c r="M749" s="135"/>
      <c r="N749" s="135"/>
    </row>
    <row r="750" spans="4:14" x14ac:dyDescent="0.3">
      <c r="D750" s="135"/>
      <c r="E750" s="135"/>
      <c r="F750" s="135"/>
      <c r="G750" s="135"/>
      <c r="H750" s="135"/>
      <c r="I750" s="135"/>
      <c r="J750" s="135"/>
      <c r="K750" s="135"/>
      <c r="L750" s="135"/>
      <c r="M750" s="135"/>
      <c r="N750" s="135"/>
    </row>
    <row r="751" spans="4:14" x14ac:dyDescent="0.3">
      <c r="D751" s="135"/>
      <c r="E751" s="135"/>
      <c r="F751" s="135"/>
      <c r="G751" s="135"/>
      <c r="H751" s="135"/>
      <c r="I751" s="135"/>
      <c r="J751" s="135"/>
      <c r="K751" s="135"/>
      <c r="L751" s="135"/>
      <c r="M751" s="135"/>
      <c r="N751" s="135"/>
    </row>
    <row r="752" spans="4:14" x14ac:dyDescent="0.3">
      <c r="D752" s="135"/>
      <c r="E752" s="135"/>
      <c r="F752" s="135"/>
      <c r="G752" s="135"/>
      <c r="H752" s="135"/>
      <c r="I752" s="135"/>
      <c r="J752" s="135"/>
      <c r="K752" s="135"/>
      <c r="L752" s="135"/>
      <c r="M752" s="135"/>
      <c r="N752" s="135"/>
    </row>
    <row r="753" spans="4:14" x14ac:dyDescent="0.3">
      <c r="D753" s="135"/>
      <c r="E753" s="135"/>
      <c r="F753" s="135"/>
      <c r="G753" s="135"/>
      <c r="H753" s="135"/>
      <c r="I753" s="135"/>
      <c r="J753" s="135"/>
      <c r="K753" s="135"/>
      <c r="L753" s="135"/>
      <c r="M753" s="135"/>
      <c r="N753" s="135"/>
    </row>
    <row r="754" spans="4:14" x14ac:dyDescent="0.3">
      <c r="D754" s="135"/>
      <c r="E754" s="135"/>
      <c r="F754" s="135"/>
      <c r="G754" s="135"/>
      <c r="H754" s="135"/>
      <c r="I754" s="135"/>
      <c r="J754" s="135"/>
      <c r="K754" s="135"/>
      <c r="L754" s="135"/>
      <c r="M754" s="135"/>
      <c r="N754" s="135"/>
    </row>
    <row r="755" spans="4:14" x14ac:dyDescent="0.3">
      <c r="D755" s="135"/>
      <c r="E755" s="135"/>
      <c r="F755" s="135"/>
      <c r="G755" s="135"/>
      <c r="H755" s="135"/>
      <c r="I755" s="135"/>
      <c r="J755" s="135"/>
      <c r="K755" s="135"/>
      <c r="L755" s="135"/>
      <c r="M755" s="135"/>
      <c r="N755" s="135"/>
    </row>
    <row r="756" spans="4:14" x14ac:dyDescent="0.3">
      <c r="D756" s="135"/>
      <c r="E756" s="135"/>
      <c r="F756" s="135"/>
      <c r="G756" s="135"/>
      <c r="H756" s="135"/>
      <c r="I756" s="135"/>
      <c r="J756" s="135"/>
      <c r="K756" s="135"/>
      <c r="L756" s="135"/>
      <c r="M756" s="135"/>
      <c r="N756" s="135"/>
    </row>
    <row r="757" spans="4:14" x14ac:dyDescent="0.3">
      <c r="D757" s="135"/>
      <c r="E757" s="135"/>
      <c r="F757" s="135"/>
      <c r="G757" s="135"/>
      <c r="H757" s="135"/>
      <c r="I757" s="135"/>
      <c r="J757" s="135"/>
      <c r="K757" s="135"/>
      <c r="L757" s="135"/>
      <c r="M757" s="135"/>
      <c r="N757" s="135"/>
    </row>
    <row r="758" spans="4:14" x14ac:dyDescent="0.3">
      <c r="D758" s="135"/>
      <c r="E758" s="135"/>
      <c r="F758" s="135"/>
      <c r="G758" s="135"/>
      <c r="H758" s="135"/>
      <c r="I758" s="135"/>
      <c r="J758" s="135"/>
      <c r="K758" s="135"/>
      <c r="L758" s="135"/>
      <c r="M758" s="135"/>
      <c r="N758" s="135"/>
    </row>
    <row r="759" spans="4:14" x14ac:dyDescent="0.3">
      <c r="D759" s="135"/>
      <c r="E759" s="135"/>
      <c r="F759" s="135"/>
      <c r="G759" s="135"/>
      <c r="H759" s="135"/>
      <c r="I759" s="135"/>
      <c r="J759" s="135"/>
      <c r="K759" s="135"/>
      <c r="L759" s="135"/>
      <c r="M759" s="135"/>
      <c r="N759" s="135"/>
    </row>
    <row r="760" spans="4:14" x14ac:dyDescent="0.3">
      <c r="D760" s="135"/>
      <c r="E760" s="135"/>
      <c r="F760" s="135"/>
      <c r="G760" s="135"/>
      <c r="H760" s="135"/>
      <c r="I760" s="135"/>
      <c r="J760" s="135"/>
      <c r="K760" s="135"/>
      <c r="L760" s="135"/>
      <c r="M760" s="135"/>
      <c r="N760" s="135"/>
    </row>
    <row r="761" spans="4:14" x14ac:dyDescent="0.3">
      <c r="D761" s="135"/>
      <c r="E761" s="135"/>
      <c r="F761" s="135"/>
      <c r="G761" s="135"/>
      <c r="H761" s="135"/>
      <c r="I761" s="135"/>
      <c r="J761" s="135"/>
      <c r="K761" s="135"/>
      <c r="L761" s="135"/>
      <c r="M761" s="135"/>
      <c r="N761" s="135"/>
    </row>
    <row r="762" spans="4:14" x14ac:dyDescent="0.3">
      <c r="D762" s="135"/>
      <c r="E762" s="135"/>
      <c r="F762" s="135"/>
      <c r="G762" s="135"/>
      <c r="H762" s="135"/>
      <c r="I762" s="135"/>
      <c r="J762" s="135"/>
      <c r="K762" s="135"/>
      <c r="L762" s="135"/>
      <c r="M762" s="135"/>
      <c r="N762" s="135"/>
    </row>
    <row r="763" spans="4:14" x14ac:dyDescent="0.3">
      <c r="D763" s="135"/>
      <c r="E763" s="135"/>
      <c r="F763" s="135"/>
      <c r="G763" s="135"/>
      <c r="H763" s="135"/>
      <c r="I763" s="135"/>
      <c r="J763" s="135"/>
      <c r="K763" s="135"/>
      <c r="L763" s="135"/>
      <c r="M763" s="135"/>
      <c r="N763" s="135"/>
    </row>
    <row r="764" spans="4:14" x14ac:dyDescent="0.3">
      <c r="D764" s="135"/>
      <c r="E764" s="135"/>
      <c r="F764" s="135"/>
      <c r="G764" s="135"/>
      <c r="H764" s="135"/>
      <c r="I764" s="135"/>
      <c r="J764" s="135"/>
      <c r="K764" s="135"/>
      <c r="L764" s="135"/>
      <c r="M764" s="135"/>
      <c r="N764" s="135"/>
    </row>
    <row r="765" spans="4:14" x14ac:dyDescent="0.3">
      <c r="D765" s="135"/>
      <c r="E765" s="135"/>
      <c r="F765" s="135"/>
      <c r="G765" s="135"/>
      <c r="H765" s="135"/>
      <c r="I765" s="135"/>
      <c r="J765" s="135"/>
      <c r="K765" s="135"/>
      <c r="L765" s="135"/>
      <c r="M765" s="135"/>
      <c r="N765" s="135"/>
    </row>
    <row r="766" spans="4:14" x14ac:dyDescent="0.3">
      <c r="D766" s="135"/>
      <c r="E766" s="135"/>
      <c r="F766" s="135"/>
      <c r="G766" s="135"/>
      <c r="H766" s="135"/>
      <c r="I766" s="135"/>
      <c r="J766" s="135"/>
      <c r="K766" s="135"/>
      <c r="L766" s="135"/>
      <c r="M766" s="135"/>
      <c r="N766" s="135"/>
    </row>
    <row r="767" spans="4:14" x14ac:dyDescent="0.3">
      <c r="D767" s="135"/>
      <c r="E767" s="135"/>
      <c r="F767" s="135"/>
      <c r="G767" s="135"/>
      <c r="H767" s="135"/>
      <c r="I767" s="135"/>
      <c r="J767" s="135"/>
      <c r="K767" s="135"/>
      <c r="L767" s="135"/>
      <c r="M767" s="135"/>
      <c r="N767" s="135"/>
    </row>
    <row r="768" spans="4:14" x14ac:dyDescent="0.3">
      <c r="D768" s="135"/>
      <c r="E768" s="135"/>
      <c r="F768" s="135"/>
      <c r="G768" s="135"/>
      <c r="H768" s="135"/>
      <c r="I768" s="135"/>
      <c r="J768" s="135"/>
      <c r="K768" s="135"/>
      <c r="L768" s="135"/>
      <c r="M768" s="135"/>
      <c r="N768" s="135"/>
    </row>
    <row r="769" spans="4:14" x14ac:dyDescent="0.3">
      <c r="D769" s="135"/>
      <c r="E769" s="135"/>
      <c r="F769" s="135"/>
      <c r="G769" s="135"/>
      <c r="H769" s="135"/>
      <c r="I769" s="135"/>
      <c r="J769" s="135"/>
      <c r="K769" s="135"/>
      <c r="L769" s="135"/>
      <c r="M769" s="135"/>
      <c r="N769" s="135"/>
    </row>
    <row r="770" spans="4:14" x14ac:dyDescent="0.3">
      <c r="D770" s="135"/>
      <c r="E770" s="135"/>
      <c r="F770" s="135"/>
      <c r="G770" s="135"/>
      <c r="H770" s="135"/>
      <c r="I770" s="135"/>
      <c r="J770" s="135"/>
      <c r="K770" s="135"/>
      <c r="L770" s="135"/>
      <c r="M770" s="135"/>
      <c r="N770" s="135"/>
    </row>
    <row r="771" spans="4:14" x14ac:dyDescent="0.3">
      <c r="D771" s="135"/>
      <c r="E771" s="135"/>
      <c r="F771" s="135"/>
      <c r="G771" s="135"/>
      <c r="H771" s="135"/>
      <c r="I771" s="135"/>
      <c r="J771" s="135"/>
      <c r="K771" s="135"/>
      <c r="L771" s="135"/>
      <c r="M771" s="135"/>
      <c r="N771" s="135"/>
    </row>
    <row r="772" spans="4:14" x14ac:dyDescent="0.3">
      <c r="D772" s="135"/>
      <c r="E772" s="135"/>
      <c r="F772" s="135"/>
      <c r="G772" s="135"/>
      <c r="H772" s="135"/>
      <c r="I772" s="135"/>
      <c r="J772" s="135"/>
      <c r="K772" s="135"/>
      <c r="L772" s="135"/>
      <c r="M772" s="135"/>
      <c r="N772" s="135"/>
    </row>
    <row r="773" spans="4:14" x14ac:dyDescent="0.3">
      <c r="D773" s="135"/>
      <c r="E773" s="135"/>
      <c r="F773" s="135"/>
      <c r="G773" s="135"/>
      <c r="H773" s="135"/>
      <c r="I773" s="135"/>
      <c r="J773" s="135"/>
      <c r="K773" s="135"/>
      <c r="L773" s="135"/>
      <c r="M773" s="135"/>
      <c r="N773" s="135"/>
    </row>
    <row r="774" spans="4:14" x14ac:dyDescent="0.3">
      <c r="D774" s="135"/>
      <c r="E774" s="135"/>
      <c r="F774" s="135"/>
      <c r="G774" s="135"/>
      <c r="H774" s="135"/>
      <c r="I774" s="135"/>
      <c r="J774" s="135"/>
      <c r="K774" s="135"/>
      <c r="L774" s="135"/>
      <c r="M774" s="135"/>
      <c r="N774" s="135"/>
    </row>
    <row r="775" spans="4:14" x14ac:dyDescent="0.3">
      <c r="D775" s="135"/>
      <c r="E775" s="135"/>
      <c r="F775" s="135"/>
      <c r="G775" s="135"/>
      <c r="H775" s="135"/>
      <c r="I775" s="135"/>
      <c r="J775" s="135"/>
      <c r="K775" s="135"/>
      <c r="L775" s="135"/>
      <c r="M775" s="135"/>
      <c r="N775" s="135"/>
    </row>
    <row r="776" spans="4:14" x14ac:dyDescent="0.3">
      <c r="D776" s="135"/>
      <c r="E776" s="135"/>
      <c r="F776" s="135"/>
      <c r="G776" s="135"/>
      <c r="H776" s="135"/>
      <c r="I776" s="135"/>
      <c r="J776" s="135"/>
      <c r="K776" s="135"/>
      <c r="L776" s="135"/>
      <c r="M776" s="135"/>
      <c r="N776" s="135"/>
    </row>
    <row r="777" spans="4:14" x14ac:dyDescent="0.3">
      <c r="D777" s="135"/>
      <c r="E777" s="135"/>
      <c r="F777" s="135"/>
      <c r="G777" s="135"/>
      <c r="H777" s="135"/>
      <c r="I777" s="135"/>
      <c r="J777" s="135"/>
      <c r="K777" s="135"/>
      <c r="L777" s="135"/>
      <c r="M777" s="135"/>
      <c r="N777" s="135"/>
    </row>
    <row r="778" spans="4:14" x14ac:dyDescent="0.3">
      <c r="D778" s="135"/>
      <c r="E778" s="135"/>
      <c r="F778" s="135"/>
      <c r="G778" s="135"/>
      <c r="H778" s="135"/>
      <c r="I778" s="135"/>
      <c r="J778" s="135"/>
      <c r="K778" s="135"/>
      <c r="L778" s="135"/>
      <c r="M778" s="135"/>
      <c r="N778" s="135"/>
    </row>
    <row r="779" spans="4:14" x14ac:dyDescent="0.3">
      <c r="D779" s="135"/>
      <c r="E779" s="135"/>
      <c r="F779" s="135"/>
      <c r="G779" s="135"/>
      <c r="H779" s="135"/>
      <c r="I779" s="135"/>
      <c r="J779" s="135"/>
      <c r="K779" s="135"/>
      <c r="L779" s="135"/>
      <c r="M779" s="135"/>
      <c r="N779" s="135"/>
    </row>
    <row r="780" spans="4:14" x14ac:dyDescent="0.3">
      <c r="D780" s="135"/>
      <c r="E780" s="135"/>
      <c r="F780" s="135"/>
      <c r="G780" s="135"/>
      <c r="H780" s="135"/>
      <c r="I780" s="135"/>
      <c r="J780" s="135"/>
      <c r="K780" s="135"/>
      <c r="L780" s="135"/>
      <c r="M780" s="135"/>
      <c r="N780" s="135"/>
    </row>
    <row r="781" spans="4:14" x14ac:dyDescent="0.3">
      <c r="D781" s="135"/>
      <c r="E781" s="135"/>
      <c r="F781" s="135"/>
      <c r="G781" s="135"/>
      <c r="H781" s="135"/>
      <c r="I781" s="135"/>
      <c r="J781" s="135"/>
      <c r="K781" s="135"/>
      <c r="L781" s="135"/>
      <c r="M781" s="135"/>
      <c r="N781" s="135"/>
    </row>
    <row r="782" spans="4:14" x14ac:dyDescent="0.3">
      <c r="D782" s="135"/>
      <c r="E782" s="135"/>
      <c r="F782" s="135"/>
      <c r="G782" s="135"/>
      <c r="H782" s="135"/>
      <c r="I782" s="135"/>
      <c r="J782" s="135"/>
      <c r="K782" s="135"/>
      <c r="L782" s="135"/>
      <c r="M782" s="135"/>
      <c r="N782" s="135"/>
    </row>
    <row r="783" spans="4:14" x14ac:dyDescent="0.3">
      <c r="D783" s="135"/>
      <c r="E783" s="135"/>
      <c r="F783" s="135"/>
      <c r="G783" s="135"/>
      <c r="H783" s="135"/>
      <c r="I783" s="135"/>
      <c r="J783" s="135"/>
      <c r="K783" s="135"/>
      <c r="L783" s="135"/>
      <c r="M783" s="135"/>
      <c r="N783" s="135"/>
    </row>
    <row r="784" spans="4:14" x14ac:dyDescent="0.3">
      <c r="D784" s="135"/>
      <c r="E784" s="135"/>
      <c r="F784" s="135"/>
      <c r="G784" s="135"/>
      <c r="H784" s="135"/>
      <c r="I784" s="135"/>
      <c r="J784" s="135"/>
      <c r="K784" s="135"/>
      <c r="L784" s="135"/>
      <c r="M784" s="135"/>
      <c r="N784" s="135"/>
    </row>
    <row r="785" spans="4:14" x14ac:dyDescent="0.3">
      <c r="D785" s="135"/>
      <c r="E785" s="135"/>
      <c r="F785" s="135"/>
      <c r="G785" s="135"/>
      <c r="H785" s="135"/>
      <c r="I785" s="135"/>
      <c r="J785" s="135"/>
      <c r="K785" s="135"/>
      <c r="L785" s="135"/>
      <c r="M785" s="135"/>
      <c r="N785" s="135"/>
    </row>
    <row r="786" spans="4:14" x14ac:dyDescent="0.3">
      <c r="D786" s="135"/>
      <c r="E786" s="135"/>
      <c r="F786" s="135"/>
      <c r="G786" s="135"/>
      <c r="H786" s="135"/>
      <c r="I786" s="135"/>
      <c r="J786" s="135"/>
      <c r="K786" s="135"/>
      <c r="L786" s="135"/>
      <c r="M786" s="135"/>
      <c r="N786" s="135"/>
    </row>
    <row r="787" spans="4:14" x14ac:dyDescent="0.3">
      <c r="D787" s="135"/>
      <c r="E787" s="135"/>
      <c r="F787" s="135"/>
      <c r="G787" s="135"/>
      <c r="H787" s="135"/>
      <c r="I787" s="135"/>
      <c r="J787" s="135"/>
      <c r="K787" s="135"/>
      <c r="L787" s="135"/>
      <c r="M787" s="135"/>
      <c r="N787" s="135"/>
    </row>
    <row r="788" spans="4:14" x14ac:dyDescent="0.3">
      <c r="D788" s="135"/>
      <c r="E788" s="135"/>
      <c r="F788" s="135"/>
      <c r="G788" s="135"/>
      <c r="H788" s="135"/>
      <c r="I788" s="135"/>
      <c r="J788" s="135"/>
      <c r="K788" s="135"/>
      <c r="L788" s="135"/>
      <c r="M788" s="135"/>
      <c r="N788" s="135"/>
    </row>
    <row r="789" spans="4:14" x14ac:dyDescent="0.3">
      <c r="D789" s="135"/>
      <c r="E789" s="135"/>
      <c r="F789" s="135"/>
      <c r="G789" s="135"/>
      <c r="H789" s="135"/>
      <c r="I789" s="135"/>
      <c r="J789" s="135"/>
      <c r="K789" s="135"/>
      <c r="L789" s="135"/>
      <c r="M789" s="135"/>
      <c r="N789" s="135"/>
    </row>
    <row r="790" spans="4:14" x14ac:dyDescent="0.3">
      <c r="D790" s="135"/>
      <c r="E790" s="135"/>
      <c r="F790" s="135"/>
      <c r="G790" s="135"/>
      <c r="H790" s="135"/>
      <c r="I790" s="135"/>
      <c r="J790" s="135"/>
      <c r="K790" s="135"/>
      <c r="L790" s="135"/>
      <c r="M790" s="135"/>
      <c r="N790" s="135"/>
    </row>
    <row r="791" spans="4:14" x14ac:dyDescent="0.3">
      <c r="D791" s="135"/>
      <c r="E791" s="135"/>
      <c r="F791" s="135"/>
      <c r="G791" s="135"/>
      <c r="H791" s="135"/>
      <c r="I791" s="135"/>
      <c r="J791" s="135"/>
      <c r="K791" s="135"/>
      <c r="L791" s="135"/>
      <c r="M791" s="135"/>
      <c r="N791" s="135"/>
    </row>
    <row r="792" spans="4:14" x14ac:dyDescent="0.3">
      <c r="D792" s="135"/>
      <c r="E792" s="135"/>
      <c r="F792" s="135"/>
      <c r="G792" s="135"/>
      <c r="H792" s="135"/>
      <c r="I792" s="135"/>
      <c r="J792" s="135"/>
      <c r="K792" s="135"/>
      <c r="L792" s="135"/>
      <c r="M792" s="135"/>
      <c r="N792" s="135"/>
    </row>
    <row r="793" spans="4:14" x14ac:dyDescent="0.3">
      <c r="D793" s="135"/>
      <c r="E793" s="135"/>
      <c r="F793" s="135"/>
      <c r="G793" s="135"/>
      <c r="H793" s="135"/>
      <c r="I793" s="135"/>
      <c r="J793" s="135"/>
      <c r="K793" s="135"/>
      <c r="L793" s="135"/>
      <c r="M793" s="135"/>
      <c r="N793" s="135"/>
    </row>
    <row r="794" spans="4:14" x14ac:dyDescent="0.3">
      <c r="D794" s="135"/>
      <c r="E794" s="135"/>
      <c r="F794" s="135"/>
      <c r="G794" s="135"/>
      <c r="H794" s="135"/>
      <c r="I794" s="135"/>
      <c r="J794" s="135"/>
      <c r="K794" s="135"/>
      <c r="L794" s="135"/>
      <c r="M794" s="135"/>
      <c r="N794" s="135"/>
    </row>
    <row r="795" spans="4:14" x14ac:dyDescent="0.3">
      <c r="D795" s="135"/>
      <c r="E795" s="135"/>
      <c r="F795" s="135"/>
      <c r="G795" s="135"/>
      <c r="H795" s="135"/>
      <c r="I795" s="135"/>
      <c r="J795" s="135"/>
      <c r="K795" s="135"/>
      <c r="L795" s="135"/>
      <c r="M795" s="135"/>
      <c r="N795" s="135"/>
    </row>
    <row r="796" spans="4:14" x14ac:dyDescent="0.3">
      <c r="D796" s="135"/>
      <c r="E796" s="135"/>
      <c r="F796" s="135"/>
      <c r="G796" s="135"/>
      <c r="H796" s="135"/>
      <c r="I796" s="135"/>
      <c r="J796" s="135"/>
      <c r="K796" s="135"/>
      <c r="L796" s="135"/>
      <c r="M796" s="135"/>
      <c r="N796" s="135"/>
    </row>
    <row r="797" spans="4:14" x14ac:dyDescent="0.3">
      <c r="D797" s="135"/>
      <c r="E797" s="135"/>
      <c r="F797" s="135"/>
      <c r="G797" s="135"/>
      <c r="H797" s="135"/>
      <c r="I797" s="135"/>
      <c r="J797" s="135"/>
      <c r="K797" s="135"/>
      <c r="L797" s="135"/>
      <c r="M797" s="135"/>
      <c r="N797" s="135"/>
    </row>
    <row r="798" spans="4:14" x14ac:dyDescent="0.3">
      <c r="D798" s="135"/>
      <c r="E798" s="135"/>
      <c r="F798" s="135"/>
      <c r="G798" s="135"/>
      <c r="H798" s="135"/>
      <c r="I798" s="135"/>
      <c r="J798" s="135"/>
      <c r="K798" s="135"/>
      <c r="L798" s="135"/>
      <c r="M798" s="135"/>
      <c r="N798" s="135"/>
    </row>
    <row r="799" spans="4:14" x14ac:dyDescent="0.3">
      <c r="D799" s="135"/>
      <c r="E799" s="135"/>
      <c r="F799" s="135"/>
      <c r="G799" s="135"/>
      <c r="H799" s="135"/>
      <c r="I799" s="135"/>
      <c r="J799" s="135"/>
      <c r="K799" s="135"/>
      <c r="L799" s="135"/>
      <c r="M799" s="135"/>
      <c r="N799" s="135"/>
    </row>
    <row r="800" spans="4:14" x14ac:dyDescent="0.3">
      <c r="D800" s="135"/>
      <c r="E800" s="135"/>
      <c r="F800" s="135"/>
      <c r="G800" s="135"/>
      <c r="H800" s="135"/>
      <c r="I800" s="135"/>
      <c r="J800" s="135"/>
      <c r="K800" s="135"/>
      <c r="L800" s="135"/>
      <c r="M800" s="135"/>
      <c r="N800" s="135"/>
    </row>
    <row r="801" spans="4:14" x14ac:dyDescent="0.3">
      <c r="D801" s="135"/>
      <c r="E801" s="135"/>
      <c r="F801" s="135"/>
      <c r="G801" s="135"/>
      <c r="H801" s="135"/>
      <c r="I801" s="135"/>
      <c r="J801" s="135"/>
      <c r="K801" s="135"/>
      <c r="L801" s="135"/>
      <c r="M801" s="135"/>
      <c r="N801" s="135"/>
    </row>
    <row r="802" spans="4:14" x14ac:dyDescent="0.3">
      <c r="D802" s="135"/>
      <c r="E802" s="135"/>
      <c r="F802" s="135"/>
      <c r="G802" s="135"/>
      <c r="H802" s="135"/>
      <c r="I802" s="135"/>
      <c r="J802" s="135"/>
      <c r="K802" s="135"/>
      <c r="L802" s="135"/>
      <c r="M802" s="135"/>
      <c r="N802" s="135"/>
    </row>
    <row r="803" spans="4:14" x14ac:dyDescent="0.3">
      <c r="D803" s="135"/>
      <c r="E803" s="135"/>
      <c r="F803" s="135"/>
      <c r="G803" s="135"/>
      <c r="H803" s="135"/>
      <c r="I803" s="135"/>
      <c r="J803" s="135"/>
      <c r="K803" s="135"/>
      <c r="L803" s="135"/>
      <c r="M803" s="135"/>
      <c r="N803" s="135"/>
    </row>
    <row r="804" spans="4:14" x14ac:dyDescent="0.3">
      <c r="D804" s="135"/>
      <c r="E804" s="135"/>
      <c r="F804" s="135"/>
      <c r="G804" s="135"/>
      <c r="H804" s="135"/>
      <c r="I804" s="135"/>
      <c r="J804" s="135"/>
      <c r="K804" s="135"/>
      <c r="L804" s="135"/>
      <c r="M804" s="135"/>
      <c r="N804" s="135"/>
    </row>
    <row r="805" spans="4:14" x14ac:dyDescent="0.3">
      <c r="D805" s="135"/>
      <c r="E805" s="135"/>
      <c r="F805" s="135"/>
      <c r="G805" s="135"/>
      <c r="H805" s="135"/>
      <c r="I805" s="135"/>
      <c r="J805" s="135"/>
      <c r="K805" s="135"/>
      <c r="L805" s="135"/>
      <c r="M805" s="135"/>
      <c r="N805" s="135"/>
    </row>
    <row r="806" spans="4:14" x14ac:dyDescent="0.3">
      <c r="D806" s="135"/>
      <c r="E806" s="135"/>
      <c r="F806" s="135"/>
      <c r="G806" s="135"/>
      <c r="H806" s="135"/>
      <c r="I806" s="135"/>
      <c r="J806" s="135"/>
      <c r="K806" s="135"/>
      <c r="L806" s="135"/>
      <c r="M806" s="135"/>
      <c r="N806" s="135"/>
    </row>
    <row r="807" spans="4:14" x14ac:dyDescent="0.3">
      <c r="D807" s="135"/>
      <c r="E807" s="135"/>
      <c r="F807" s="135"/>
      <c r="G807" s="135"/>
      <c r="H807" s="135"/>
      <c r="I807" s="135"/>
      <c r="J807" s="135"/>
      <c r="K807" s="135"/>
      <c r="L807" s="135"/>
      <c r="M807" s="135"/>
      <c r="N807" s="135"/>
    </row>
    <row r="808" spans="4:14" x14ac:dyDescent="0.3">
      <c r="D808" s="135"/>
      <c r="E808" s="135"/>
      <c r="F808" s="135"/>
      <c r="G808" s="135"/>
      <c r="H808" s="135"/>
      <c r="I808" s="135"/>
      <c r="J808" s="135"/>
      <c r="K808" s="135"/>
      <c r="L808" s="135"/>
      <c r="M808" s="135"/>
      <c r="N808" s="135"/>
    </row>
    <row r="809" spans="4:14" x14ac:dyDescent="0.3">
      <c r="D809" s="135"/>
      <c r="E809" s="135"/>
      <c r="F809" s="135"/>
      <c r="G809" s="135"/>
      <c r="H809" s="135"/>
      <c r="I809" s="135"/>
      <c r="J809" s="135"/>
      <c r="K809" s="135"/>
      <c r="L809" s="135"/>
      <c r="M809" s="135"/>
      <c r="N809" s="135"/>
    </row>
    <row r="810" spans="4:14" x14ac:dyDescent="0.3">
      <c r="D810" s="135"/>
      <c r="E810" s="135"/>
      <c r="F810" s="135"/>
      <c r="G810" s="135"/>
      <c r="H810" s="135"/>
      <c r="I810" s="135"/>
      <c r="J810" s="135"/>
      <c r="K810" s="135"/>
      <c r="L810" s="135"/>
      <c r="M810" s="135"/>
      <c r="N810" s="135"/>
    </row>
    <row r="811" spans="4:14" x14ac:dyDescent="0.3">
      <c r="D811" s="135"/>
      <c r="E811" s="135"/>
      <c r="F811" s="135"/>
      <c r="G811" s="135"/>
      <c r="H811" s="135"/>
      <c r="I811" s="135"/>
      <c r="J811" s="135"/>
      <c r="K811" s="135"/>
      <c r="L811" s="135"/>
      <c r="M811" s="135"/>
      <c r="N811" s="135"/>
    </row>
    <row r="812" spans="4:14" x14ac:dyDescent="0.3">
      <c r="D812" s="135"/>
      <c r="E812" s="135"/>
      <c r="F812" s="135"/>
      <c r="G812" s="135"/>
      <c r="H812" s="135"/>
      <c r="I812" s="135"/>
      <c r="J812" s="135"/>
      <c r="K812" s="135"/>
      <c r="L812" s="135"/>
      <c r="M812" s="135"/>
      <c r="N812" s="135"/>
    </row>
    <row r="813" spans="4:14" x14ac:dyDescent="0.3">
      <c r="D813" s="135"/>
      <c r="E813" s="135"/>
      <c r="F813" s="135"/>
      <c r="G813" s="135"/>
      <c r="H813" s="135"/>
      <c r="I813" s="135"/>
      <c r="J813" s="135"/>
      <c r="K813" s="135"/>
      <c r="L813" s="135"/>
      <c r="M813" s="135"/>
      <c r="N813" s="135"/>
    </row>
    <row r="814" spans="4:14" x14ac:dyDescent="0.3">
      <c r="D814" s="135"/>
      <c r="E814" s="135"/>
      <c r="F814" s="135"/>
      <c r="G814" s="135"/>
      <c r="H814" s="135"/>
      <c r="I814" s="135"/>
      <c r="J814" s="135"/>
      <c r="K814" s="135"/>
      <c r="L814" s="135"/>
      <c r="M814" s="135"/>
      <c r="N814" s="135"/>
    </row>
    <row r="815" spans="4:14" x14ac:dyDescent="0.3">
      <c r="D815" s="135"/>
      <c r="E815" s="135"/>
      <c r="F815" s="135"/>
      <c r="G815" s="135"/>
      <c r="H815" s="135"/>
      <c r="I815" s="135"/>
      <c r="J815" s="135"/>
      <c r="K815" s="135"/>
      <c r="L815" s="135"/>
      <c r="M815" s="135"/>
      <c r="N815" s="135"/>
    </row>
    <row r="816" spans="4:14" x14ac:dyDescent="0.3">
      <c r="D816" s="135"/>
      <c r="E816" s="135"/>
      <c r="F816" s="135"/>
      <c r="G816" s="135"/>
      <c r="H816" s="135"/>
      <c r="I816" s="135"/>
      <c r="J816" s="135"/>
      <c r="K816" s="135"/>
      <c r="L816" s="135"/>
      <c r="M816" s="135"/>
      <c r="N816" s="135"/>
    </row>
    <row r="817" spans="4:14" x14ac:dyDescent="0.3">
      <c r="D817" s="135"/>
      <c r="E817" s="135"/>
      <c r="F817" s="135"/>
      <c r="G817" s="135"/>
      <c r="H817" s="135"/>
      <c r="I817" s="135"/>
      <c r="J817" s="135"/>
      <c r="K817" s="135"/>
      <c r="L817" s="135"/>
      <c r="M817" s="135"/>
      <c r="N817" s="135"/>
    </row>
    <row r="818" spans="4:14" x14ac:dyDescent="0.3">
      <c r="D818" s="135"/>
      <c r="E818" s="135"/>
      <c r="F818" s="135"/>
      <c r="G818" s="135"/>
      <c r="H818" s="135"/>
      <c r="I818" s="135"/>
      <c r="J818" s="135"/>
      <c r="K818" s="135"/>
      <c r="L818" s="135"/>
      <c r="M818" s="135"/>
      <c r="N818" s="135"/>
    </row>
    <row r="819" spans="4:14" x14ac:dyDescent="0.3">
      <c r="D819" s="135"/>
      <c r="E819" s="135"/>
      <c r="F819" s="135"/>
      <c r="G819" s="135"/>
      <c r="H819" s="135"/>
      <c r="I819" s="135"/>
      <c r="J819" s="135"/>
      <c r="K819" s="135"/>
      <c r="L819" s="135"/>
      <c r="M819" s="135"/>
      <c r="N819" s="135"/>
    </row>
    <row r="820" spans="4:14" x14ac:dyDescent="0.3">
      <c r="D820" s="135"/>
      <c r="E820" s="135"/>
      <c r="F820" s="135"/>
      <c r="G820" s="135"/>
      <c r="H820" s="135"/>
      <c r="I820" s="135"/>
      <c r="J820" s="135"/>
      <c r="K820" s="135"/>
      <c r="L820" s="135"/>
      <c r="M820" s="135"/>
      <c r="N820" s="135"/>
    </row>
    <row r="821" spans="4:14" x14ac:dyDescent="0.3">
      <c r="D821" s="135"/>
      <c r="E821" s="135"/>
      <c r="F821" s="135"/>
      <c r="G821" s="135"/>
      <c r="H821" s="135"/>
      <c r="I821" s="135"/>
      <c r="J821" s="135"/>
      <c r="K821" s="135"/>
      <c r="L821" s="135"/>
      <c r="M821" s="135"/>
      <c r="N821" s="135"/>
    </row>
    <row r="822" spans="4:14" x14ac:dyDescent="0.3">
      <c r="D822" s="135"/>
      <c r="E822" s="135"/>
      <c r="F822" s="135"/>
      <c r="G822" s="135"/>
      <c r="H822" s="135"/>
      <c r="I822" s="135"/>
      <c r="J822" s="135"/>
      <c r="K822" s="135"/>
      <c r="L822" s="135"/>
      <c r="M822" s="135"/>
      <c r="N822" s="135"/>
    </row>
    <row r="823" spans="4:14" x14ac:dyDescent="0.3">
      <c r="D823" s="135"/>
      <c r="E823" s="135"/>
      <c r="F823" s="135"/>
      <c r="G823" s="135"/>
      <c r="H823" s="135"/>
      <c r="I823" s="135"/>
      <c r="J823" s="135"/>
      <c r="K823" s="135"/>
      <c r="L823" s="135"/>
      <c r="M823" s="135"/>
      <c r="N823" s="135"/>
    </row>
    <row r="824" spans="4:14" x14ac:dyDescent="0.3">
      <c r="D824" s="135"/>
      <c r="E824" s="135"/>
      <c r="F824" s="135"/>
      <c r="G824" s="135"/>
      <c r="H824" s="135"/>
      <c r="I824" s="135"/>
      <c r="J824" s="135"/>
      <c r="K824" s="135"/>
      <c r="L824" s="135"/>
      <c r="M824" s="135"/>
      <c r="N824" s="135"/>
    </row>
    <row r="825" spans="4:14" x14ac:dyDescent="0.3">
      <c r="D825" s="135"/>
      <c r="E825" s="135"/>
      <c r="F825" s="135"/>
      <c r="G825" s="135"/>
      <c r="H825" s="135"/>
      <c r="I825" s="135"/>
      <c r="J825" s="135"/>
      <c r="K825" s="135"/>
      <c r="L825" s="135"/>
      <c r="M825" s="135"/>
      <c r="N825" s="135"/>
    </row>
    <row r="826" spans="4:14" x14ac:dyDescent="0.3">
      <c r="D826" s="135"/>
      <c r="E826" s="135"/>
      <c r="F826" s="135"/>
      <c r="G826" s="135"/>
      <c r="H826" s="135"/>
      <c r="I826" s="135"/>
      <c r="J826" s="135"/>
      <c r="K826" s="135"/>
      <c r="L826" s="135"/>
      <c r="M826" s="135"/>
      <c r="N826" s="135"/>
    </row>
    <row r="827" spans="4:14" x14ac:dyDescent="0.3">
      <c r="D827" s="135"/>
      <c r="E827" s="135"/>
      <c r="F827" s="135"/>
      <c r="G827" s="135"/>
      <c r="H827" s="135"/>
      <c r="I827" s="135"/>
      <c r="J827" s="135"/>
      <c r="K827" s="135"/>
      <c r="L827" s="135"/>
      <c r="M827" s="135"/>
      <c r="N827" s="135"/>
    </row>
    <row r="828" spans="4:14" x14ac:dyDescent="0.3">
      <c r="D828" s="135"/>
      <c r="E828" s="135"/>
      <c r="F828" s="135"/>
      <c r="G828" s="135"/>
      <c r="H828" s="135"/>
      <c r="I828" s="135"/>
      <c r="J828" s="135"/>
      <c r="K828" s="135"/>
      <c r="L828" s="135"/>
      <c r="M828" s="135"/>
      <c r="N828" s="135"/>
    </row>
    <row r="829" spans="4:14" x14ac:dyDescent="0.3">
      <c r="D829" s="135"/>
      <c r="E829" s="135"/>
      <c r="F829" s="135"/>
      <c r="G829" s="135"/>
      <c r="H829" s="135"/>
      <c r="I829" s="135"/>
      <c r="J829" s="135"/>
      <c r="K829" s="135"/>
      <c r="L829" s="135"/>
      <c r="M829" s="135"/>
      <c r="N829" s="135"/>
    </row>
    <row r="830" spans="4:14" x14ac:dyDescent="0.3">
      <c r="D830" s="135"/>
      <c r="E830" s="135"/>
      <c r="F830" s="135"/>
      <c r="G830" s="135"/>
      <c r="H830" s="135"/>
      <c r="I830" s="135"/>
      <c r="J830" s="135"/>
      <c r="K830" s="135"/>
      <c r="L830" s="135"/>
      <c r="M830" s="135"/>
      <c r="N830" s="135"/>
    </row>
    <row r="831" spans="4:14" x14ac:dyDescent="0.3">
      <c r="D831" s="135"/>
      <c r="E831" s="135"/>
      <c r="F831" s="135"/>
      <c r="G831" s="135"/>
      <c r="H831" s="135"/>
      <c r="I831" s="135"/>
      <c r="J831" s="135"/>
      <c r="K831" s="135"/>
      <c r="L831" s="135"/>
      <c r="M831" s="135"/>
      <c r="N831" s="135"/>
    </row>
    <row r="832" spans="4:14" x14ac:dyDescent="0.3">
      <c r="D832" s="135"/>
      <c r="E832" s="135"/>
      <c r="F832" s="135"/>
      <c r="G832" s="135"/>
      <c r="H832" s="135"/>
      <c r="I832" s="135"/>
      <c r="J832" s="135"/>
      <c r="K832" s="135"/>
      <c r="L832" s="135"/>
      <c r="M832" s="135"/>
      <c r="N832" s="135"/>
    </row>
    <row r="833" spans="4:14" x14ac:dyDescent="0.3">
      <c r="D833" s="135"/>
      <c r="E833" s="135"/>
      <c r="F833" s="135"/>
      <c r="G833" s="135"/>
      <c r="H833" s="135"/>
      <c r="I833" s="135"/>
      <c r="J833" s="135"/>
      <c r="K833" s="135"/>
      <c r="L833" s="135"/>
      <c r="M833" s="135"/>
      <c r="N833" s="135"/>
    </row>
    <row r="834" spans="4:14" x14ac:dyDescent="0.3">
      <c r="D834" s="135"/>
      <c r="E834" s="135"/>
      <c r="F834" s="135"/>
      <c r="G834" s="135"/>
      <c r="H834" s="135"/>
      <c r="I834" s="135"/>
      <c r="J834" s="135"/>
      <c r="K834" s="135"/>
      <c r="L834" s="135"/>
      <c r="M834" s="135"/>
      <c r="N834" s="135"/>
    </row>
    <row r="835" spans="4:14" x14ac:dyDescent="0.3">
      <c r="D835" s="135"/>
      <c r="E835" s="135"/>
      <c r="F835" s="135"/>
      <c r="G835" s="135"/>
      <c r="H835" s="135"/>
      <c r="I835" s="135"/>
      <c r="J835" s="135"/>
      <c r="K835" s="135"/>
      <c r="L835" s="135"/>
      <c r="M835" s="135"/>
      <c r="N835" s="135"/>
    </row>
    <row r="836" spans="4:14" x14ac:dyDescent="0.3">
      <c r="D836" s="135"/>
      <c r="E836" s="135"/>
      <c r="F836" s="135"/>
      <c r="G836" s="135"/>
      <c r="H836" s="135"/>
      <c r="I836" s="135"/>
      <c r="J836" s="135"/>
      <c r="K836" s="135"/>
      <c r="L836" s="135"/>
      <c r="M836" s="135"/>
      <c r="N836" s="135"/>
    </row>
    <row r="837" spans="4:14" x14ac:dyDescent="0.3">
      <c r="D837" s="135"/>
      <c r="E837" s="135"/>
      <c r="F837" s="135"/>
      <c r="G837" s="135"/>
      <c r="H837" s="135"/>
      <c r="I837" s="135"/>
      <c r="J837" s="135"/>
      <c r="K837" s="135"/>
      <c r="L837" s="135"/>
      <c r="M837" s="135"/>
      <c r="N837" s="135"/>
    </row>
    <row r="838" spans="4:14" x14ac:dyDescent="0.3">
      <c r="D838" s="135"/>
      <c r="E838" s="135"/>
      <c r="F838" s="135"/>
      <c r="G838" s="135"/>
      <c r="H838" s="135"/>
      <c r="I838" s="135"/>
      <c r="J838" s="135"/>
      <c r="K838" s="135"/>
      <c r="L838" s="135"/>
      <c r="M838" s="135"/>
      <c r="N838" s="135"/>
    </row>
    <row r="839" spans="4:14" x14ac:dyDescent="0.3">
      <c r="D839" s="135"/>
      <c r="E839" s="135"/>
      <c r="F839" s="135"/>
      <c r="G839" s="135"/>
      <c r="H839" s="135"/>
      <c r="I839" s="135"/>
      <c r="J839" s="135"/>
      <c r="K839" s="135"/>
      <c r="L839" s="135"/>
      <c r="M839" s="135"/>
      <c r="N839" s="135"/>
    </row>
    <row r="840" spans="4:14" x14ac:dyDescent="0.3">
      <c r="D840" s="135"/>
      <c r="E840" s="135"/>
      <c r="F840" s="135"/>
      <c r="G840" s="135"/>
      <c r="H840" s="135"/>
      <c r="I840" s="135"/>
      <c r="J840" s="135"/>
      <c r="K840" s="135"/>
      <c r="L840" s="135"/>
      <c r="M840" s="135"/>
      <c r="N840" s="135"/>
    </row>
    <row r="841" spans="4:14" x14ac:dyDescent="0.3">
      <c r="D841" s="135"/>
      <c r="E841" s="135"/>
      <c r="F841" s="135"/>
      <c r="G841" s="135"/>
      <c r="H841" s="135"/>
      <c r="I841" s="135"/>
      <c r="J841" s="135"/>
      <c r="K841" s="135"/>
      <c r="L841" s="135"/>
      <c r="M841" s="135"/>
      <c r="N841" s="135"/>
    </row>
    <row r="842" spans="4:14" x14ac:dyDescent="0.3">
      <c r="D842" s="135"/>
      <c r="E842" s="135"/>
      <c r="F842" s="135"/>
      <c r="G842" s="135"/>
      <c r="H842" s="135"/>
      <c r="I842" s="135"/>
      <c r="J842" s="135"/>
      <c r="K842" s="135"/>
      <c r="L842" s="135"/>
      <c r="M842" s="135"/>
      <c r="N842" s="135"/>
    </row>
    <row r="843" spans="4:14" x14ac:dyDescent="0.3">
      <c r="D843" s="135"/>
      <c r="E843" s="135"/>
      <c r="F843" s="135"/>
      <c r="G843" s="135"/>
      <c r="H843" s="135"/>
      <c r="I843" s="135"/>
      <c r="J843" s="135"/>
      <c r="K843" s="135"/>
      <c r="L843" s="135"/>
      <c r="M843" s="135"/>
      <c r="N843" s="135"/>
    </row>
    <row r="844" spans="4:14" x14ac:dyDescent="0.3">
      <c r="D844" s="135"/>
      <c r="E844" s="135"/>
      <c r="F844" s="135"/>
      <c r="G844" s="135"/>
      <c r="H844" s="135"/>
      <c r="I844" s="135"/>
      <c r="J844" s="135"/>
      <c r="K844" s="135"/>
      <c r="L844" s="135"/>
      <c r="M844" s="135"/>
      <c r="N844" s="135"/>
    </row>
    <row r="845" spans="4:14" x14ac:dyDescent="0.3">
      <c r="D845" s="135"/>
      <c r="E845" s="135"/>
      <c r="F845" s="135"/>
      <c r="G845" s="135"/>
      <c r="H845" s="135"/>
      <c r="I845" s="135"/>
      <c r="J845" s="135"/>
      <c r="K845" s="135"/>
      <c r="L845" s="135"/>
      <c r="M845" s="135"/>
      <c r="N845" s="135"/>
    </row>
    <row r="846" spans="4:14" x14ac:dyDescent="0.3">
      <c r="D846" s="135"/>
      <c r="E846" s="135"/>
      <c r="F846" s="135"/>
      <c r="G846" s="135"/>
      <c r="H846" s="135"/>
      <c r="I846" s="135"/>
      <c r="J846" s="135"/>
      <c r="K846" s="135"/>
      <c r="L846" s="135"/>
      <c r="M846" s="135"/>
      <c r="N846" s="135"/>
    </row>
    <row r="847" spans="4:14" x14ac:dyDescent="0.3">
      <c r="D847" s="135"/>
      <c r="E847" s="135"/>
      <c r="F847" s="135"/>
      <c r="G847" s="135"/>
      <c r="H847" s="135"/>
      <c r="I847" s="135"/>
      <c r="J847" s="135"/>
      <c r="K847" s="135"/>
      <c r="L847" s="135"/>
      <c r="M847" s="135"/>
      <c r="N847" s="135"/>
    </row>
    <row r="848" spans="4:14" x14ac:dyDescent="0.3">
      <c r="D848" s="135"/>
      <c r="E848" s="135"/>
      <c r="F848" s="135"/>
      <c r="G848" s="135"/>
      <c r="H848" s="135"/>
      <c r="I848" s="135"/>
      <c r="J848" s="135"/>
      <c r="K848" s="135"/>
      <c r="L848" s="135"/>
      <c r="M848" s="135"/>
      <c r="N848" s="135"/>
    </row>
    <row r="849" spans="4:14" x14ac:dyDescent="0.3">
      <c r="D849" s="135"/>
      <c r="E849" s="135"/>
      <c r="F849" s="135"/>
      <c r="G849" s="135"/>
      <c r="H849" s="135"/>
      <c r="I849" s="135"/>
      <c r="J849" s="135"/>
      <c r="K849" s="135"/>
      <c r="L849" s="135"/>
      <c r="M849" s="135"/>
      <c r="N849" s="135"/>
    </row>
    <row r="850" spans="4:14" x14ac:dyDescent="0.3">
      <c r="D850" s="135"/>
      <c r="E850" s="135"/>
      <c r="F850" s="135"/>
      <c r="G850" s="135"/>
      <c r="H850" s="135"/>
      <c r="I850" s="135"/>
      <c r="J850" s="135"/>
      <c r="K850" s="135"/>
      <c r="L850" s="135"/>
      <c r="M850" s="135"/>
      <c r="N850" s="135"/>
    </row>
    <row r="851" spans="4:14" x14ac:dyDescent="0.3">
      <c r="D851" s="135"/>
      <c r="E851" s="135"/>
      <c r="F851" s="135"/>
      <c r="G851" s="135"/>
      <c r="H851" s="135"/>
      <c r="I851" s="135"/>
      <c r="J851" s="135"/>
      <c r="K851" s="135"/>
      <c r="L851" s="135"/>
      <c r="M851" s="135"/>
      <c r="N851" s="135"/>
    </row>
    <row r="852" spans="4:14" x14ac:dyDescent="0.3">
      <c r="D852" s="135"/>
      <c r="E852" s="135"/>
      <c r="F852" s="135"/>
      <c r="G852" s="135"/>
      <c r="H852" s="135"/>
      <c r="I852" s="135"/>
      <c r="J852" s="135"/>
      <c r="K852" s="135"/>
      <c r="L852" s="135"/>
      <c r="M852" s="135"/>
      <c r="N852" s="135"/>
    </row>
    <row r="853" spans="4:14" x14ac:dyDescent="0.3">
      <c r="D853" s="135"/>
      <c r="E853" s="135"/>
      <c r="F853" s="135"/>
      <c r="G853" s="135"/>
      <c r="H853" s="135"/>
      <c r="I853" s="135"/>
      <c r="J853" s="135"/>
      <c r="K853" s="135"/>
      <c r="L853" s="135"/>
      <c r="M853" s="135"/>
      <c r="N853" s="135"/>
    </row>
    <row r="854" spans="4:14" x14ac:dyDescent="0.3">
      <c r="D854" s="135"/>
      <c r="E854" s="135"/>
      <c r="F854" s="135"/>
      <c r="G854" s="135"/>
      <c r="H854" s="135"/>
      <c r="I854" s="135"/>
      <c r="J854" s="135"/>
      <c r="K854" s="135"/>
      <c r="L854" s="135"/>
      <c r="M854" s="135"/>
      <c r="N854" s="135"/>
    </row>
    <row r="855" spans="4:14" x14ac:dyDescent="0.3">
      <c r="D855" s="135"/>
      <c r="E855" s="135"/>
      <c r="F855" s="135"/>
      <c r="G855" s="135"/>
      <c r="H855" s="135"/>
      <c r="I855" s="135"/>
      <c r="J855" s="135"/>
      <c r="K855" s="135"/>
      <c r="L855" s="135"/>
      <c r="M855" s="135"/>
      <c r="N855" s="135"/>
    </row>
    <row r="856" spans="4:14" x14ac:dyDescent="0.3">
      <c r="D856" s="135"/>
      <c r="E856" s="135"/>
      <c r="F856" s="135"/>
      <c r="G856" s="135"/>
      <c r="H856" s="135"/>
      <c r="I856" s="135"/>
      <c r="J856" s="135"/>
      <c r="K856" s="135"/>
      <c r="L856" s="135"/>
      <c r="M856" s="135"/>
      <c r="N856" s="135"/>
    </row>
    <row r="857" spans="4:14" x14ac:dyDescent="0.3">
      <c r="D857" s="135"/>
      <c r="E857" s="135"/>
      <c r="F857" s="135"/>
      <c r="G857" s="135"/>
      <c r="H857" s="135"/>
      <c r="I857" s="135"/>
      <c r="J857" s="135"/>
      <c r="K857" s="135"/>
      <c r="L857" s="135"/>
      <c r="M857" s="135"/>
      <c r="N857" s="135"/>
    </row>
    <row r="858" spans="4:14" x14ac:dyDescent="0.3">
      <c r="D858" s="135"/>
      <c r="E858" s="135"/>
      <c r="F858" s="135"/>
      <c r="G858" s="135"/>
      <c r="H858" s="135"/>
      <c r="I858" s="135"/>
      <c r="J858" s="135"/>
      <c r="K858" s="135"/>
      <c r="L858" s="135"/>
      <c r="M858" s="135"/>
      <c r="N858" s="135"/>
    </row>
    <row r="859" spans="4:14" x14ac:dyDescent="0.3">
      <c r="D859" s="135"/>
      <c r="E859" s="135"/>
      <c r="F859" s="135"/>
      <c r="G859" s="135"/>
      <c r="H859" s="135"/>
      <c r="I859" s="135"/>
      <c r="J859" s="135"/>
      <c r="K859" s="135"/>
      <c r="L859" s="135"/>
      <c r="M859" s="135"/>
      <c r="N859" s="135"/>
    </row>
    <row r="860" spans="4:14" x14ac:dyDescent="0.3">
      <c r="D860" s="135"/>
      <c r="E860" s="135"/>
      <c r="F860" s="135"/>
      <c r="G860" s="135"/>
      <c r="H860" s="135"/>
      <c r="I860" s="135"/>
      <c r="J860" s="135"/>
      <c r="K860" s="135"/>
      <c r="L860" s="135"/>
      <c r="M860" s="135"/>
      <c r="N860" s="135"/>
    </row>
    <row r="861" spans="4:14" x14ac:dyDescent="0.3">
      <c r="D861" s="135"/>
      <c r="E861" s="135"/>
      <c r="F861" s="135"/>
      <c r="G861" s="135"/>
      <c r="H861" s="135"/>
      <c r="I861" s="135"/>
      <c r="J861" s="135"/>
      <c r="K861" s="135"/>
      <c r="L861" s="135"/>
      <c r="M861" s="135"/>
      <c r="N861" s="135"/>
    </row>
    <row r="862" spans="4:14" x14ac:dyDescent="0.3">
      <c r="D862" s="135"/>
      <c r="E862" s="135"/>
      <c r="F862" s="135"/>
      <c r="G862" s="135"/>
      <c r="H862" s="135"/>
      <c r="I862" s="135"/>
      <c r="J862" s="135"/>
      <c r="K862" s="135"/>
      <c r="L862" s="135"/>
      <c r="M862" s="135"/>
      <c r="N862" s="135"/>
    </row>
    <row r="863" spans="4:14" x14ac:dyDescent="0.3">
      <c r="D863" s="135"/>
      <c r="E863" s="135"/>
      <c r="F863" s="135"/>
      <c r="G863" s="135"/>
      <c r="H863" s="135"/>
      <c r="I863" s="135"/>
      <c r="J863" s="135"/>
      <c r="K863" s="135"/>
      <c r="L863" s="135"/>
      <c r="M863" s="135"/>
      <c r="N863" s="135"/>
    </row>
    <row r="864" spans="4:14" x14ac:dyDescent="0.3">
      <c r="D864" s="135"/>
      <c r="E864" s="135"/>
      <c r="F864" s="135"/>
      <c r="G864" s="135"/>
      <c r="H864" s="135"/>
      <c r="I864" s="135"/>
      <c r="J864" s="135"/>
      <c r="K864" s="135"/>
      <c r="L864" s="135"/>
      <c r="M864" s="135"/>
      <c r="N864" s="135"/>
    </row>
    <row r="865" spans="4:14" x14ac:dyDescent="0.3">
      <c r="D865" s="135"/>
      <c r="E865" s="135"/>
      <c r="F865" s="135"/>
      <c r="G865" s="135"/>
      <c r="H865" s="135"/>
      <c r="I865" s="135"/>
      <c r="J865" s="135"/>
      <c r="K865" s="135"/>
      <c r="L865" s="135"/>
      <c r="M865" s="135"/>
      <c r="N865" s="135"/>
    </row>
    <row r="866" spans="4:14" x14ac:dyDescent="0.3">
      <c r="D866" s="135"/>
      <c r="E866" s="135"/>
      <c r="F866" s="135"/>
      <c r="G866" s="135"/>
      <c r="H866" s="135"/>
      <c r="I866" s="135"/>
      <c r="J866" s="135"/>
      <c r="K866" s="135"/>
      <c r="L866" s="135"/>
      <c r="M866" s="135"/>
      <c r="N866" s="135"/>
    </row>
    <row r="867" spans="4:14" x14ac:dyDescent="0.3">
      <c r="D867" s="135"/>
      <c r="E867" s="135"/>
      <c r="F867" s="135"/>
      <c r="G867" s="135"/>
      <c r="H867" s="135"/>
      <c r="I867" s="135"/>
      <c r="J867" s="135"/>
      <c r="K867" s="135"/>
      <c r="L867" s="135"/>
      <c r="M867" s="135"/>
      <c r="N867" s="135"/>
    </row>
    <row r="868" spans="4:14" x14ac:dyDescent="0.3">
      <c r="D868" s="135"/>
      <c r="E868" s="135"/>
      <c r="F868" s="135"/>
      <c r="G868" s="135"/>
      <c r="H868" s="135"/>
      <c r="I868" s="135"/>
      <c r="J868" s="135"/>
      <c r="K868" s="135"/>
      <c r="L868" s="135"/>
      <c r="M868" s="135"/>
      <c r="N868" s="135"/>
    </row>
    <row r="869" spans="4:14" x14ac:dyDescent="0.3">
      <c r="D869" s="135"/>
      <c r="E869" s="135"/>
      <c r="F869" s="135"/>
      <c r="G869" s="135"/>
      <c r="H869" s="135"/>
      <c r="I869" s="135"/>
      <c r="J869" s="135"/>
      <c r="K869" s="135"/>
      <c r="L869" s="135"/>
      <c r="M869" s="135"/>
      <c r="N869" s="135"/>
    </row>
    <row r="870" spans="4:14" x14ac:dyDescent="0.3">
      <c r="D870" s="135"/>
      <c r="E870" s="135"/>
      <c r="F870" s="135"/>
      <c r="G870" s="135"/>
      <c r="H870" s="135"/>
      <c r="I870" s="135"/>
      <c r="J870" s="135"/>
      <c r="K870" s="135"/>
      <c r="L870" s="135"/>
      <c r="M870" s="135"/>
      <c r="N870" s="135"/>
    </row>
    <row r="871" spans="4:14" x14ac:dyDescent="0.3">
      <c r="D871" s="135"/>
      <c r="E871" s="135"/>
      <c r="F871" s="135"/>
      <c r="G871" s="135"/>
      <c r="H871" s="135"/>
      <c r="I871" s="135"/>
      <c r="J871" s="135"/>
      <c r="K871" s="135"/>
      <c r="L871" s="135"/>
      <c r="M871" s="135"/>
      <c r="N871" s="135"/>
    </row>
    <row r="872" spans="4:14" x14ac:dyDescent="0.3">
      <c r="D872" s="135"/>
      <c r="E872" s="135"/>
      <c r="F872" s="135"/>
      <c r="G872" s="135"/>
      <c r="H872" s="135"/>
      <c r="I872" s="135"/>
      <c r="J872" s="135"/>
      <c r="K872" s="135"/>
      <c r="L872" s="135"/>
      <c r="M872" s="135"/>
      <c r="N872" s="135"/>
    </row>
    <row r="873" spans="4:14" x14ac:dyDescent="0.3">
      <c r="D873" s="135"/>
      <c r="E873" s="135"/>
      <c r="F873" s="135"/>
      <c r="G873" s="135"/>
      <c r="H873" s="135"/>
      <c r="I873" s="135"/>
      <c r="J873" s="135"/>
      <c r="K873" s="135"/>
      <c r="L873" s="135"/>
      <c r="M873" s="135"/>
      <c r="N873" s="135"/>
    </row>
    <row r="874" spans="4:14" x14ac:dyDescent="0.3">
      <c r="D874" s="135"/>
      <c r="E874" s="135"/>
      <c r="F874" s="135"/>
      <c r="G874" s="135"/>
      <c r="H874" s="135"/>
      <c r="I874" s="135"/>
      <c r="J874" s="135"/>
      <c r="K874" s="135"/>
      <c r="L874" s="135"/>
      <c r="M874" s="135"/>
      <c r="N874" s="135"/>
    </row>
    <row r="875" spans="4:14" x14ac:dyDescent="0.3">
      <c r="D875" s="135"/>
      <c r="E875" s="135"/>
      <c r="F875" s="135"/>
      <c r="G875" s="135"/>
      <c r="H875" s="135"/>
      <c r="I875" s="135"/>
      <c r="J875" s="135"/>
      <c r="K875" s="135"/>
      <c r="L875" s="135"/>
      <c r="M875" s="135"/>
      <c r="N875" s="135"/>
    </row>
    <row r="876" spans="4:14" x14ac:dyDescent="0.3">
      <c r="D876" s="135"/>
      <c r="E876" s="135"/>
      <c r="F876" s="135"/>
      <c r="G876" s="135"/>
      <c r="H876" s="135"/>
      <c r="I876" s="135"/>
      <c r="J876" s="135"/>
      <c r="K876" s="135"/>
      <c r="L876" s="135"/>
      <c r="M876" s="135"/>
      <c r="N876" s="135"/>
    </row>
    <row r="877" spans="4:14" x14ac:dyDescent="0.3">
      <c r="D877" s="135"/>
      <c r="E877" s="135"/>
      <c r="F877" s="135"/>
      <c r="G877" s="135"/>
      <c r="H877" s="135"/>
      <c r="I877" s="135"/>
      <c r="J877" s="135"/>
      <c r="K877" s="135"/>
      <c r="L877" s="135"/>
      <c r="M877" s="135"/>
      <c r="N877" s="135"/>
    </row>
    <row r="878" spans="4:14" x14ac:dyDescent="0.3">
      <c r="D878" s="135"/>
      <c r="E878" s="135"/>
      <c r="F878" s="135"/>
      <c r="G878" s="135"/>
      <c r="H878" s="135"/>
      <c r="I878" s="135"/>
      <c r="J878" s="135"/>
      <c r="K878" s="135"/>
      <c r="L878" s="135"/>
      <c r="M878" s="135"/>
      <c r="N878" s="135"/>
    </row>
    <row r="879" spans="4:14" x14ac:dyDescent="0.3">
      <c r="D879" s="135"/>
      <c r="E879" s="135"/>
      <c r="F879" s="135"/>
      <c r="G879" s="135"/>
      <c r="H879" s="135"/>
      <c r="I879" s="135"/>
      <c r="J879" s="135"/>
      <c r="K879" s="135"/>
      <c r="L879" s="135"/>
      <c r="M879" s="135"/>
      <c r="N879" s="135"/>
    </row>
    <row r="880" spans="4:14" x14ac:dyDescent="0.3">
      <c r="D880" s="135"/>
      <c r="E880" s="135"/>
      <c r="F880" s="135"/>
      <c r="G880" s="135"/>
      <c r="H880" s="135"/>
      <c r="I880" s="135"/>
      <c r="J880" s="135"/>
      <c r="K880" s="135"/>
      <c r="L880" s="135"/>
      <c r="M880" s="135"/>
      <c r="N880" s="135"/>
    </row>
    <row r="881" spans="4:14" x14ac:dyDescent="0.3">
      <c r="D881" s="135"/>
      <c r="E881" s="135"/>
      <c r="F881" s="135"/>
      <c r="G881" s="135"/>
      <c r="H881" s="135"/>
      <c r="I881" s="135"/>
      <c r="J881" s="135"/>
      <c r="K881" s="135"/>
      <c r="L881" s="135"/>
      <c r="M881" s="135"/>
      <c r="N881" s="135"/>
    </row>
    <row r="882" spans="4:14" x14ac:dyDescent="0.3">
      <c r="D882" s="135"/>
      <c r="E882" s="135"/>
      <c r="F882" s="135"/>
      <c r="G882" s="135"/>
      <c r="H882" s="135"/>
      <c r="I882" s="135"/>
      <c r="J882" s="135"/>
      <c r="K882" s="135"/>
      <c r="L882" s="135"/>
      <c r="M882" s="135"/>
      <c r="N882" s="135"/>
    </row>
    <row r="883" spans="4:14" x14ac:dyDescent="0.3">
      <c r="D883" s="135"/>
      <c r="E883" s="135"/>
      <c r="F883" s="135"/>
      <c r="G883" s="135"/>
      <c r="H883" s="135"/>
      <c r="I883" s="135"/>
      <c r="J883" s="135"/>
      <c r="K883" s="135"/>
      <c r="L883" s="135"/>
      <c r="M883" s="135"/>
      <c r="N883" s="135"/>
    </row>
    <row r="884" spans="4:14" x14ac:dyDescent="0.3">
      <c r="D884" s="135"/>
      <c r="E884" s="135"/>
      <c r="F884" s="135"/>
      <c r="G884" s="135"/>
      <c r="H884" s="135"/>
      <c r="I884" s="135"/>
      <c r="J884" s="135"/>
      <c r="K884" s="135"/>
      <c r="L884" s="135"/>
      <c r="M884" s="135"/>
      <c r="N884" s="135"/>
    </row>
    <row r="885" spans="4:14" x14ac:dyDescent="0.3">
      <c r="D885" s="135"/>
      <c r="E885" s="135"/>
      <c r="F885" s="135"/>
      <c r="G885" s="135"/>
      <c r="H885" s="135"/>
      <c r="I885" s="135"/>
      <c r="J885" s="135"/>
      <c r="K885" s="135"/>
      <c r="L885" s="135"/>
      <c r="M885" s="135"/>
      <c r="N885" s="135"/>
    </row>
    <row r="886" spans="4:14" x14ac:dyDescent="0.3">
      <c r="D886" s="135"/>
      <c r="E886" s="135"/>
      <c r="F886" s="135"/>
      <c r="G886" s="135"/>
      <c r="H886" s="135"/>
      <c r="I886" s="135"/>
      <c r="J886" s="135"/>
      <c r="K886" s="135"/>
      <c r="L886" s="135"/>
      <c r="M886" s="135"/>
      <c r="N886" s="135"/>
    </row>
    <row r="887" spans="4:14" x14ac:dyDescent="0.3">
      <c r="D887" s="135"/>
      <c r="E887" s="135"/>
      <c r="F887" s="135"/>
      <c r="G887" s="135"/>
      <c r="H887" s="135"/>
      <c r="I887" s="135"/>
      <c r="J887" s="135"/>
      <c r="K887" s="135"/>
      <c r="L887" s="135"/>
      <c r="M887" s="135"/>
      <c r="N887" s="135"/>
    </row>
    <row r="888" spans="4:14" x14ac:dyDescent="0.3">
      <c r="D888" s="135"/>
      <c r="E888" s="135"/>
      <c r="F888" s="135"/>
      <c r="G888" s="135"/>
      <c r="H888" s="135"/>
      <c r="I888" s="135"/>
      <c r="J888" s="135"/>
      <c r="K888" s="135"/>
      <c r="L888" s="135"/>
      <c r="M888" s="135"/>
      <c r="N888" s="135"/>
    </row>
    <row r="889" spans="4:14" x14ac:dyDescent="0.3">
      <c r="D889" s="135"/>
      <c r="E889" s="135"/>
      <c r="F889" s="135"/>
      <c r="G889" s="135"/>
      <c r="H889" s="135"/>
      <c r="I889" s="135"/>
      <c r="J889" s="135"/>
      <c r="K889" s="135"/>
      <c r="L889" s="135"/>
      <c r="M889" s="135"/>
      <c r="N889" s="135"/>
    </row>
    <row r="890" spans="4:14" x14ac:dyDescent="0.3">
      <c r="D890" s="135"/>
      <c r="E890" s="135"/>
      <c r="F890" s="135"/>
      <c r="G890" s="135"/>
      <c r="H890" s="135"/>
      <c r="I890" s="135"/>
      <c r="J890" s="135"/>
      <c r="K890" s="135"/>
      <c r="L890" s="135"/>
      <c r="M890" s="135"/>
      <c r="N890" s="135"/>
    </row>
    <row r="891" spans="4:14" x14ac:dyDescent="0.3">
      <c r="D891" s="135"/>
      <c r="E891" s="135"/>
      <c r="F891" s="135"/>
      <c r="G891" s="135"/>
      <c r="H891" s="135"/>
      <c r="I891" s="135"/>
      <c r="J891" s="135"/>
      <c r="K891" s="135"/>
      <c r="L891" s="135"/>
      <c r="M891" s="135"/>
      <c r="N891" s="135"/>
    </row>
    <row r="892" spans="4:14" x14ac:dyDescent="0.3">
      <c r="D892" s="135"/>
      <c r="E892" s="135"/>
      <c r="F892" s="135"/>
      <c r="G892" s="135"/>
      <c r="H892" s="135"/>
      <c r="I892" s="135"/>
      <c r="J892" s="135"/>
      <c r="K892" s="135"/>
      <c r="L892" s="135"/>
      <c r="M892" s="135"/>
      <c r="N892" s="135"/>
    </row>
    <row r="893" spans="4:14" x14ac:dyDescent="0.3">
      <c r="D893" s="135"/>
      <c r="E893" s="135"/>
      <c r="F893" s="135"/>
      <c r="G893" s="135"/>
      <c r="H893" s="135"/>
      <c r="I893" s="135"/>
      <c r="J893" s="135"/>
      <c r="K893" s="135"/>
      <c r="L893" s="135"/>
      <c r="M893" s="135"/>
      <c r="N893" s="135"/>
    </row>
    <row r="894" spans="4:14" x14ac:dyDescent="0.3">
      <c r="D894" s="135"/>
      <c r="E894" s="135"/>
      <c r="F894" s="135"/>
      <c r="G894" s="135"/>
      <c r="H894" s="135"/>
      <c r="I894" s="135"/>
      <c r="J894" s="135"/>
      <c r="K894" s="135"/>
      <c r="L894" s="135"/>
      <c r="M894" s="135"/>
      <c r="N894" s="135"/>
    </row>
    <row r="895" spans="4:14" x14ac:dyDescent="0.3">
      <c r="D895" s="135"/>
      <c r="E895" s="135"/>
      <c r="F895" s="135"/>
      <c r="G895" s="135"/>
      <c r="H895" s="135"/>
      <c r="I895" s="135"/>
      <c r="J895" s="135"/>
      <c r="K895" s="135"/>
      <c r="L895" s="135"/>
      <c r="M895" s="135"/>
      <c r="N895" s="135"/>
    </row>
    <row r="896" spans="4:14" x14ac:dyDescent="0.3">
      <c r="D896" s="135"/>
      <c r="E896" s="135"/>
      <c r="F896" s="135"/>
      <c r="G896" s="135"/>
      <c r="H896" s="135"/>
      <c r="I896" s="135"/>
      <c r="J896" s="135"/>
      <c r="K896" s="135"/>
      <c r="L896" s="135"/>
      <c r="M896" s="135"/>
      <c r="N896" s="135"/>
    </row>
    <row r="897" spans="4:14" x14ac:dyDescent="0.3">
      <c r="D897" s="135"/>
      <c r="E897" s="135"/>
      <c r="F897" s="135"/>
      <c r="G897" s="135"/>
      <c r="H897" s="135"/>
      <c r="I897" s="135"/>
      <c r="J897" s="135"/>
      <c r="K897" s="135"/>
      <c r="L897" s="135"/>
      <c r="M897" s="135"/>
      <c r="N897" s="135"/>
    </row>
    <row r="898" spans="4:14" x14ac:dyDescent="0.3">
      <c r="D898" s="135"/>
      <c r="E898" s="135"/>
      <c r="F898" s="135"/>
      <c r="G898" s="135"/>
      <c r="H898" s="135"/>
      <c r="I898" s="135"/>
      <c r="J898" s="135"/>
      <c r="K898" s="135"/>
      <c r="L898" s="135"/>
      <c r="M898" s="135"/>
      <c r="N898" s="135"/>
    </row>
    <row r="899" spans="4:14" x14ac:dyDescent="0.3">
      <c r="D899" s="135"/>
      <c r="E899" s="135"/>
      <c r="F899" s="135"/>
      <c r="G899" s="135"/>
      <c r="H899" s="135"/>
      <c r="I899" s="135"/>
      <c r="J899" s="135"/>
      <c r="K899" s="135"/>
      <c r="L899" s="135"/>
      <c r="M899" s="135"/>
      <c r="N899" s="135"/>
    </row>
    <row r="900" spans="4:14" x14ac:dyDescent="0.3">
      <c r="D900" s="135"/>
      <c r="E900" s="135"/>
      <c r="F900" s="135"/>
      <c r="G900" s="135"/>
      <c r="H900" s="135"/>
      <c r="I900" s="135"/>
      <c r="J900" s="135"/>
      <c r="K900" s="135"/>
      <c r="L900" s="135"/>
      <c r="M900" s="135"/>
      <c r="N900" s="135"/>
    </row>
    <row r="901" spans="4:14" x14ac:dyDescent="0.3">
      <c r="D901" s="135"/>
      <c r="E901" s="135"/>
      <c r="F901" s="135"/>
      <c r="G901" s="135"/>
      <c r="H901" s="135"/>
      <c r="I901" s="135"/>
      <c r="J901" s="135"/>
      <c r="K901" s="135"/>
      <c r="L901" s="135"/>
      <c r="M901" s="135"/>
      <c r="N901" s="135"/>
    </row>
    <row r="902" spans="4:14" x14ac:dyDescent="0.3">
      <c r="D902" s="135"/>
      <c r="E902" s="135"/>
      <c r="F902" s="135"/>
      <c r="G902" s="135"/>
      <c r="H902" s="135"/>
      <c r="I902" s="135"/>
      <c r="J902" s="135"/>
      <c r="K902" s="135"/>
      <c r="L902" s="135"/>
      <c r="M902" s="135"/>
      <c r="N902" s="135"/>
    </row>
    <row r="903" spans="4:14" x14ac:dyDescent="0.3">
      <c r="D903" s="135"/>
      <c r="E903" s="135"/>
      <c r="F903" s="135"/>
      <c r="G903" s="135"/>
      <c r="H903" s="135"/>
      <c r="I903" s="135"/>
      <c r="J903" s="135"/>
      <c r="K903" s="135"/>
      <c r="L903" s="135"/>
      <c r="M903" s="135"/>
      <c r="N903" s="135"/>
    </row>
    <row r="904" spans="4:14" x14ac:dyDescent="0.3">
      <c r="D904" s="135"/>
      <c r="E904" s="135"/>
      <c r="F904" s="135"/>
      <c r="G904" s="135"/>
      <c r="H904" s="135"/>
      <c r="I904" s="135"/>
      <c r="J904" s="135"/>
      <c r="K904" s="135"/>
      <c r="L904" s="135"/>
      <c r="M904" s="135"/>
      <c r="N904" s="135"/>
    </row>
    <row r="905" spans="4:14" x14ac:dyDescent="0.3">
      <c r="D905" s="135"/>
      <c r="E905" s="135"/>
      <c r="F905" s="135"/>
      <c r="G905" s="135"/>
      <c r="H905" s="135"/>
      <c r="I905" s="135"/>
      <c r="J905" s="135"/>
      <c r="K905" s="135"/>
      <c r="L905" s="135"/>
      <c r="M905" s="135"/>
      <c r="N905" s="135"/>
    </row>
    <row r="906" spans="4:14" x14ac:dyDescent="0.3">
      <c r="D906" s="135"/>
      <c r="E906" s="135"/>
      <c r="F906" s="135"/>
      <c r="G906" s="135"/>
      <c r="H906" s="135"/>
      <c r="I906" s="135"/>
      <c r="J906" s="135"/>
      <c r="K906" s="135"/>
      <c r="L906" s="135"/>
      <c r="M906" s="135"/>
      <c r="N906" s="135"/>
    </row>
    <row r="907" spans="4:14" x14ac:dyDescent="0.3">
      <c r="D907" s="135"/>
      <c r="E907" s="135"/>
      <c r="F907" s="135"/>
      <c r="G907" s="135"/>
      <c r="H907" s="135"/>
      <c r="I907" s="135"/>
      <c r="J907" s="135"/>
      <c r="K907" s="135"/>
      <c r="L907" s="135"/>
      <c r="M907" s="135"/>
      <c r="N907" s="135"/>
    </row>
    <row r="908" spans="4:14" x14ac:dyDescent="0.3">
      <c r="D908" s="135"/>
      <c r="E908" s="135"/>
      <c r="F908" s="135"/>
      <c r="G908" s="135"/>
      <c r="H908" s="135"/>
      <c r="I908" s="135"/>
      <c r="J908" s="135"/>
      <c r="K908" s="135"/>
      <c r="L908" s="135"/>
      <c r="M908" s="135"/>
      <c r="N908" s="135"/>
    </row>
    <row r="909" spans="4:14" x14ac:dyDescent="0.3">
      <c r="D909" s="135"/>
      <c r="E909" s="135"/>
      <c r="F909" s="135"/>
      <c r="G909" s="135"/>
      <c r="H909" s="135"/>
      <c r="I909" s="135"/>
      <c r="J909" s="135"/>
      <c r="K909" s="135"/>
      <c r="L909" s="135"/>
      <c r="M909" s="135"/>
      <c r="N909" s="135"/>
    </row>
    <row r="910" spans="4:14" x14ac:dyDescent="0.3">
      <c r="D910" s="135"/>
      <c r="E910" s="135"/>
      <c r="F910" s="135"/>
      <c r="G910" s="135"/>
      <c r="H910" s="135"/>
      <c r="I910" s="135"/>
      <c r="J910" s="135"/>
      <c r="K910" s="135"/>
      <c r="L910" s="135"/>
      <c r="M910" s="135"/>
      <c r="N910" s="135"/>
    </row>
    <row r="911" spans="4:14" x14ac:dyDescent="0.3">
      <c r="D911" s="135"/>
      <c r="E911" s="135"/>
      <c r="F911" s="135"/>
      <c r="G911" s="135"/>
      <c r="H911" s="135"/>
      <c r="I911" s="135"/>
      <c r="J911" s="135"/>
      <c r="K911" s="135"/>
      <c r="L911" s="135"/>
      <c r="M911" s="135"/>
      <c r="N911" s="135"/>
    </row>
    <row r="912" spans="4:14" x14ac:dyDescent="0.3">
      <c r="D912" s="135"/>
      <c r="E912" s="135"/>
      <c r="F912" s="135"/>
      <c r="G912" s="135"/>
      <c r="H912" s="135"/>
      <c r="I912" s="135"/>
      <c r="J912" s="135"/>
      <c r="K912" s="135"/>
      <c r="L912" s="135"/>
      <c r="M912" s="135"/>
      <c r="N912" s="135"/>
    </row>
    <row r="913" spans="4:14" x14ac:dyDescent="0.3">
      <c r="D913" s="135"/>
      <c r="E913" s="135"/>
      <c r="F913" s="135"/>
      <c r="G913" s="135"/>
      <c r="H913" s="135"/>
      <c r="I913" s="135"/>
      <c r="J913" s="135"/>
      <c r="K913" s="135"/>
      <c r="L913" s="135"/>
      <c r="M913" s="135"/>
      <c r="N913" s="135"/>
    </row>
    <row r="914" spans="4:14" x14ac:dyDescent="0.3">
      <c r="D914" s="135"/>
      <c r="E914" s="135"/>
      <c r="F914" s="135"/>
      <c r="G914" s="135"/>
      <c r="H914" s="135"/>
      <c r="I914" s="135"/>
      <c r="J914" s="135"/>
      <c r="K914" s="135"/>
      <c r="L914" s="135"/>
      <c r="M914" s="135"/>
      <c r="N914" s="135"/>
    </row>
    <row r="915" spans="4:14" x14ac:dyDescent="0.3">
      <c r="D915" s="135"/>
      <c r="E915" s="135"/>
      <c r="F915" s="135"/>
      <c r="G915" s="135"/>
      <c r="H915" s="135"/>
      <c r="I915" s="135"/>
      <c r="J915" s="135"/>
      <c r="K915" s="135"/>
      <c r="L915" s="135"/>
      <c r="M915" s="135"/>
      <c r="N915" s="135"/>
    </row>
    <row r="916" spans="4:14" x14ac:dyDescent="0.3">
      <c r="D916" s="135"/>
      <c r="E916" s="135"/>
      <c r="F916" s="135"/>
      <c r="G916" s="135"/>
      <c r="H916" s="135"/>
      <c r="I916" s="135"/>
      <c r="J916" s="135"/>
      <c r="K916" s="135"/>
      <c r="L916" s="135"/>
      <c r="M916" s="135"/>
      <c r="N916" s="135"/>
    </row>
    <row r="917" spans="4:14" x14ac:dyDescent="0.3">
      <c r="D917" s="135"/>
      <c r="E917" s="135"/>
      <c r="F917" s="135"/>
      <c r="G917" s="135"/>
      <c r="H917" s="135"/>
      <c r="I917" s="135"/>
      <c r="J917" s="135"/>
      <c r="K917" s="135"/>
      <c r="L917" s="135"/>
      <c r="M917" s="135"/>
      <c r="N917" s="135"/>
    </row>
    <row r="918" spans="4:14" x14ac:dyDescent="0.3">
      <c r="D918" s="135"/>
      <c r="E918" s="135"/>
      <c r="F918" s="135"/>
      <c r="G918" s="135"/>
      <c r="H918" s="135"/>
      <c r="I918" s="135"/>
      <c r="J918" s="135"/>
      <c r="K918" s="135"/>
      <c r="L918" s="135"/>
      <c r="M918" s="135"/>
      <c r="N918" s="135"/>
    </row>
    <row r="919" spans="4:14" x14ac:dyDescent="0.3">
      <c r="D919" s="135"/>
      <c r="E919" s="135"/>
      <c r="F919" s="135"/>
      <c r="G919" s="135"/>
      <c r="H919" s="135"/>
      <c r="I919" s="135"/>
      <c r="J919" s="135"/>
      <c r="K919" s="135"/>
      <c r="L919" s="135"/>
      <c r="M919" s="135"/>
      <c r="N919" s="135"/>
    </row>
    <row r="920" spans="4:14" x14ac:dyDescent="0.3">
      <c r="D920" s="135"/>
      <c r="E920" s="135"/>
      <c r="F920" s="135"/>
      <c r="G920" s="135"/>
      <c r="H920" s="135"/>
      <c r="I920" s="135"/>
      <c r="J920" s="135"/>
      <c r="K920" s="135"/>
      <c r="L920" s="135"/>
      <c r="M920" s="135"/>
      <c r="N920" s="135"/>
    </row>
    <row r="921" spans="4:14" x14ac:dyDescent="0.3">
      <c r="D921" s="135"/>
      <c r="E921" s="135"/>
      <c r="F921" s="135"/>
      <c r="G921" s="135"/>
      <c r="H921" s="135"/>
      <c r="I921" s="135"/>
      <c r="J921" s="135"/>
      <c r="K921" s="135"/>
      <c r="L921" s="135"/>
      <c r="M921" s="135"/>
      <c r="N921" s="135"/>
    </row>
    <row r="922" spans="4:14" x14ac:dyDescent="0.3">
      <c r="D922" s="135"/>
      <c r="E922" s="135"/>
      <c r="F922" s="135"/>
      <c r="G922" s="135"/>
      <c r="H922" s="135"/>
      <c r="I922" s="135"/>
      <c r="J922" s="135"/>
      <c r="K922" s="135"/>
      <c r="L922" s="135"/>
      <c r="M922" s="135"/>
      <c r="N922" s="135"/>
    </row>
    <row r="923" spans="4:14" x14ac:dyDescent="0.3">
      <c r="D923" s="135"/>
      <c r="E923" s="135"/>
      <c r="F923" s="135"/>
      <c r="G923" s="135"/>
      <c r="H923" s="135"/>
      <c r="I923" s="135"/>
      <c r="J923" s="135"/>
      <c r="K923" s="135"/>
      <c r="L923" s="135"/>
      <c r="M923" s="135"/>
      <c r="N923" s="135"/>
    </row>
    <row r="924" spans="4:14" x14ac:dyDescent="0.3">
      <c r="D924" s="135"/>
      <c r="E924" s="135"/>
      <c r="F924" s="135"/>
      <c r="G924" s="135"/>
      <c r="H924" s="135"/>
      <c r="I924" s="135"/>
      <c r="J924" s="135"/>
      <c r="K924" s="135"/>
      <c r="L924" s="135"/>
      <c r="M924" s="135"/>
      <c r="N924" s="135"/>
    </row>
    <row r="925" spans="4:14" x14ac:dyDescent="0.3">
      <c r="D925" s="135"/>
      <c r="E925" s="135"/>
      <c r="F925" s="135"/>
      <c r="G925" s="135"/>
      <c r="H925" s="135"/>
      <c r="I925" s="135"/>
      <c r="J925" s="135"/>
      <c r="K925" s="135"/>
      <c r="L925" s="135"/>
      <c r="M925" s="135"/>
      <c r="N925" s="135"/>
    </row>
    <row r="926" spans="4:14" x14ac:dyDescent="0.3">
      <c r="D926" s="135"/>
      <c r="E926" s="135"/>
      <c r="F926" s="135"/>
      <c r="G926" s="135"/>
      <c r="H926" s="135"/>
      <c r="I926" s="135"/>
      <c r="J926" s="135"/>
      <c r="K926" s="135"/>
      <c r="L926" s="135"/>
      <c r="M926" s="135"/>
      <c r="N926" s="135"/>
    </row>
    <row r="927" spans="4:14" x14ac:dyDescent="0.3">
      <c r="D927" s="135"/>
      <c r="E927" s="135"/>
      <c r="F927" s="135"/>
      <c r="G927" s="135"/>
      <c r="H927" s="135"/>
      <c r="I927" s="135"/>
      <c r="J927" s="135"/>
      <c r="K927" s="135"/>
      <c r="L927" s="135"/>
      <c r="M927" s="135"/>
      <c r="N927" s="135"/>
    </row>
    <row r="928" spans="4:14" x14ac:dyDescent="0.3">
      <c r="D928" s="135"/>
      <c r="E928" s="135"/>
      <c r="F928" s="135"/>
      <c r="G928" s="135"/>
      <c r="H928" s="135"/>
      <c r="I928" s="135"/>
      <c r="J928" s="135"/>
      <c r="K928" s="135"/>
      <c r="L928" s="135"/>
      <c r="M928" s="135"/>
      <c r="N928" s="135"/>
    </row>
    <row r="929" spans="4:14" x14ac:dyDescent="0.3">
      <c r="D929" s="135"/>
      <c r="E929" s="135"/>
      <c r="F929" s="135"/>
      <c r="G929" s="135"/>
      <c r="H929" s="135"/>
      <c r="I929" s="135"/>
      <c r="J929" s="135"/>
      <c r="K929" s="135"/>
      <c r="L929" s="135"/>
      <c r="M929" s="135"/>
      <c r="N929" s="135"/>
    </row>
    <row r="930" spans="4:14" x14ac:dyDescent="0.3">
      <c r="D930" s="135"/>
      <c r="E930" s="135"/>
      <c r="F930" s="135"/>
      <c r="G930" s="135"/>
      <c r="H930" s="135"/>
      <c r="I930" s="135"/>
      <c r="J930" s="135"/>
      <c r="K930" s="135"/>
      <c r="L930" s="135"/>
      <c r="M930" s="135"/>
      <c r="N930" s="135"/>
    </row>
    <row r="931" spans="4:14" x14ac:dyDescent="0.3">
      <c r="D931" s="135"/>
      <c r="E931" s="135"/>
      <c r="F931" s="135"/>
      <c r="G931" s="135"/>
      <c r="H931" s="135"/>
      <c r="I931" s="135"/>
      <c r="J931" s="135"/>
      <c r="K931" s="135"/>
      <c r="L931" s="135"/>
      <c r="M931" s="135"/>
      <c r="N931" s="135"/>
    </row>
    <row r="932" spans="4:14" x14ac:dyDescent="0.3">
      <c r="D932" s="135"/>
      <c r="E932" s="135"/>
      <c r="F932" s="135"/>
      <c r="G932" s="135"/>
      <c r="H932" s="135"/>
      <c r="I932" s="135"/>
      <c r="J932" s="135"/>
      <c r="K932" s="135"/>
      <c r="L932" s="135"/>
      <c r="M932" s="135"/>
      <c r="N932" s="135"/>
    </row>
    <row r="933" spans="4:14" x14ac:dyDescent="0.3">
      <c r="D933" s="135"/>
      <c r="E933" s="135"/>
      <c r="F933" s="135"/>
      <c r="G933" s="135"/>
      <c r="H933" s="135"/>
      <c r="I933" s="135"/>
      <c r="J933" s="135"/>
      <c r="K933" s="135"/>
      <c r="L933" s="135"/>
      <c r="M933" s="135"/>
      <c r="N933" s="135"/>
    </row>
    <row r="934" spans="4:14" x14ac:dyDescent="0.3">
      <c r="D934" s="135"/>
      <c r="E934" s="135"/>
      <c r="F934" s="135"/>
      <c r="G934" s="135"/>
      <c r="H934" s="135"/>
      <c r="I934" s="135"/>
      <c r="J934" s="135"/>
      <c r="K934" s="135"/>
      <c r="L934" s="135"/>
      <c r="M934" s="135"/>
      <c r="N934" s="135"/>
    </row>
    <row r="935" spans="4:14" x14ac:dyDescent="0.3">
      <c r="D935" s="135"/>
      <c r="E935" s="135"/>
      <c r="F935" s="135"/>
      <c r="G935" s="135"/>
      <c r="H935" s="135"/>
      <c r="I935" s="135"/>
      <c r="J935" s="135"/>
      <c r="K935" s="135"/>
      <c r="L935" s="135"/>
      <c r="M935" s="135"/>
      <c r="N935" s="135"/>
    </row>
    <row r="936" spans="4:14" x14ac:dyDescent="0.3">
      <c r="D936" s="135"/>
      <c r="E936" s="135"/>
      <c r="F936" s="135"/>
      <c r="G936" s="135"/>
      <c r="H936" s="135"/>
      <c r="I936" s="135"/>
      <c r="J936" s="135"/>
      <c r="K936" s="135"/>
      <c r="L936" s="135"/>
      <c r="M936" s="135"/>
      <c r="N936" s="135"/>
    </row>
    <row r="937" spans="4:14" x14ac:dyDescent="0.3">
      <c r="D937" s="135"/>
      <c r="E937" s="135"/>
      <c r="F937" s="135"/>
      <c r="G937" s="135"/>
      <c r="H937" s="135"/>
      <c r="I937" s="135"/>
      <c r="J937" s="135"/>
      <c r="K937" s="135"/>
      <c r="L937" s="135"/>
      <c r="M937" s="135"/>
      <c r="N937" s="135"/>
    </row>
    <row r="938" spans="4:14" x14ac:dyDescent="0.3">
      <c r="D938" s="135"/>
      <c r="E938" s="135"/>
      <c r="F938" s="135"/>
      <c r="G938" s="135"/>
      <c r="H938" s="135"/>
      <c r="I938" s="135"/>
      <c r="J938" s="135"/>
      <c r="K938" s="135"/>
      <c r="L938" s="135"/>
      <c r="M938" s="135"/>
      <c r="N938" s="135"/>
    </row>
    <row r="939" spans="4:14" x14ac:dyDescent="0.3">
      <c r="D939" s="135"/>
      <c r="E939" s="135"/>
      <c r="F939" s="135"/>
      <c r="G939" s="135"/>
      <c r="H939" s="135"/>
      <c r="I939" s="135"/>
      <c r="J939" s="135"/>
      <c r="K939" s="135"/>
      <c r="L939" s="135"/>
      <c r="M939" s="135"/>
      <c r="N939" s="135"/>
    </row>
    <row r="940" spans="4:14" x14ac:dyDescent="0.3">
      <c r="D940" s="135"/>
      <c r="E940" s="135"/>
      <c r="F940" s="135"/>
      <c r="G940" s="135"/>
      <c r="H940" s="135"/>
      <c r="I940" s="135"/>
      <c r="J940" s="135"/>
      <c r="K940" s="135"/>
      <c r="L940" s="135"/>
      <c r="M940" s="135"/>
      <c r="N940" s="135"/>
    </row>
    <row r="941" spans="4:14" x14ac:dyDescent="0.3">
      <c r="D941" s="135"/>
      <c r="E941" s="135"/>
      <c r="F941" s="135"/>
      <c r="G941" s="135"/>
      <c r="H941" s="135"/>
      <c r="I941" s="135"/>
      <c r="J941" s="135"/>
      <c r="K941" s="135"/>
      <c r="L941" s="135"/>
      <c r="M941" s="135"/>
      <c r="N941" s="135"/>
    </row>
    <row r="942" spans="4:14" x14ac:dyDescent="0.3">
      <c r="D942" s="135"/>
      <c r="E942" s="135"/>
      <c r="F942" s="135"/>
      <c r="G942" s="135"/>
      <c r="H942" s="135"/>
      <c r="I942" s="135"/>
      <c r="J942" s="135"/>
      <c r="K942" s="135"/>
      <c r="L942" s="135"/>
      <c r="M942" s="135"/>
      <c r="N942" s="135"/>
    </row>
    <row r="943" spans="4:14" x14ac:dyDescent="0.3">
      <c r="D943" s="135"/>
      <c r="E943" s="135"/>
      <c r="F943" s="135"/>
      <c r="G943" s="135"/>
      <c r="H943" s="135"/>
      <c r="I943" s="135"/>
      <c r="J943" s="135"/>
      <c r="K943" s="135"/>
      <c r="L943" s="135"/>
      <c r="M943" s="135"/>
      <c r="N943" s="135"/>
    </row>
    <row r="944" spans="4:14" x14ac:dyDescent="0.3">
      <c r="D944" s="135"/>
      <c r="E944" s="135"/>
      <c r="F944" s="135"/>
      <c r="G944" s="135"/>
      <c r="H944" s="135"/>
      <c r="I944" s="135"/>
      <c r="J944" s="135"/>
      <c r="K944" s="135"/>
      <c r="L944" s="135"/>
      <c r="M944" s="135"/>
      <c r="N944" s="135"/>
    </row>
    <row r="945" spans="4:14" x14ac:dyDescent="0.3">
      <c r="D945" s="135"/>
      <c r="E945" s="135"/>
      <c r="F945" s="135"/>
      <c r="G945" s="135"/>
      <c r="H945" s="135"/>
      <c r="I945" s="135"/>
      <c r="J945" s="135"/>
      <c r="K945" s="135"/>
      <c r="L945" s="135"/>
      <c r="M945" s="135"/>
      <c r="N945" s="135"/>
    </row>
    <row r="946" spans="4:14" x14ac:dyDescent="0.3">
      <c r="D946" s="135"/>
      <c r="E946" s="135"/>
      <c r="F946" s="135"/>
      <c r="G946" s="135"/>
      <c r="H946" s="135"/>
      <c r="I946" s="135"/>
      <c r="J946" s="135"/>
      <c r="K946" s="135"/>
      <c r="L946" s="135"/>
      <c r="M946" s="135"/>
      <c r="N946" s="135"/>
    </row>
    <row r="947" spans="4:14" x14ac:dyDescent="0.3">
      <c r="D947" s="135"/>
      <c r="E947" s="135"/>
      <c r="F947" s="135"/>
      <c r="G947" s="135"/>
      <c r="H947" s="135"/>
      <c r="I947" s="135"/>
      <c r="J947" s="135"/>
      <c r="K947" s="135"/>
      <c r="L947" s="135"/>
      <c r="M947" s="135"/>
      <c r="N947" s="135"/>
    </row>
    <row r="948" spans="4:14" x14ac:dyDescent="0.3">
      <c r="D948" s="135"/>
      <c r="E948" s="135"/>
      <c r="F948" s="135"/>
      <c r="G948" s="135"/>
      <c r="H948" s="135"/>
      <c r="I948" s="135"/>
      <c r="J948" s="135"/>
      <c r="K948" s="135"/>
      <c r="L948" s="135"/>
      <c r="M948" s="135"/>
      <c r="N948" s="135"/>
    </row>
    <row r="949" spans="4:14" x14ac:dyDescent="0.3">
      <c r="D949" s="135"/>
      <c r="E949" s="135"/>
      <c r="F949" s="135"/>
      <c r="G949" s="135"/>
      <c r="H949" s="135"/>
      <c r="I949" s="135"/>
      <c r="J949" s="135"/>
      <c r="K949" s="135"/>
      <c r="L949" s="135"/>
      <c r="M949" s="135"/>
      <c r="N949" s="135"/>
    </row>
    <row r="950" spans="4:14" x14ac:dyDescent="0.3">
      <c r="D950" s="135"/>
      <c r="E950" s="135"/>
      <c r="F950" s="135"/>
      <c r="G950" s="135"/>
      <c r="H950" s="135"/>
      <c r="I950" s="135"/>
      <c r="J950" s="135"/>
      <c r="K950" s="135"/>
      <c r="L950" s="135"/>
      <c r="M950" s="135"/>
      <c r="N950" s="135"/>
    </row>
    <row r="951" spans="4:14" x14ac:dyDescent="0.3">
      <c r="D951" s="135"/>
      <c r="E951" s="135"/>
      <c r="F951" s="135"/>
      <c r="G951" s="135"/>
      <c r="H951" s="135"/>
      <c r="I951" s="135"/>
      <c r="J951" s="135"/>
      <c r="K951" s="135"/>
      <c r="L951" s="135"/>
      <c r="M951" s="135"/>
      <c r="N951" s="135"/>
    </row>
    <row r="952" spans="4:14" x14ac:dyDescent="0.3">
      <c r="D952" s="135"/>
      <c r="E952" s="135"/>
      <c r="F952" s="135"/>
      <c r="G952" s="135"/>
      <c r="H952" s="135"/>
      <c r="I952" s="135"/>
      <c r="J952" s="135"/>
      <c r="K952" s="135"/>
      <c r="L952" s="135"/>
      <c r="M952" s="135"/>
      <c r="N952" s="135"/>
    </row>
    <row r="953" spans="4:14" x14ac:dyDescent="0.3">
      <c r="D953" s="135"/>
      <c r="E953" s="135"/>
      <c r="F953" s="135"/>
      <c r="G953" s="135"/>
      <c r="H953" s="135"/>
      <c r="I953" s="135"/>
      <c r="J953" s="135"/>
      <c r="K953" s="135"/>
      <c r="L953" s="135"/>
      <c r="M953" s="135"/>
      <c r="N953" s="135"/>
    </row>
    <row r="954" spans="4:14" x14ac:dyDescent="0.3">
      <c r="D954" s="135"/>
      <c r="E954" s="135"/>
      <c r="F954" s="135"/>
      <c r="G954" s="135"/>
      <c r="H954" s="135"/>
      <c r="I954" s="135"/>
      <c r="J954" s="135"/>
      <c r="K954" s="135"/>
      <c r="L954" s="135"/>
      <c r="M954" s="135"/>
      <c r="N954" s="135"/>
    </row>
    <row r="955" spans="4:14" x14ac:dyDescent="0.3">
      <c r="D955" s="135"/>
      <c r="E955" s="135"/>
      <c r="F955" s="135"/>
      <c r="G955" s="135"/>
      <c r="H955" s="135"/>
      <c r="I955" s="135"/>
      <c r="J955" s="135"/>
      <c r="K955" s="135"/>
      <c r="L955" s="135"/>
      <c r="M955" s="135"/>
      <c r="N955" s="135"/>
    </row>
    <row r="956" spans="4:14" x14ac:dyDescent="0.3">
      <c r="D956" s="135"/>
      <c r="E956" s="135"/>
      <c r="F956" s="135"/>
      <c r="G956" s="135"/>
      <c r="H956" s="135"/>
      <c r="I956" s="135"/>
      <c r="J956" s="135"/>
      <c r="K956" s="135"/>
      <c r="L956" s="135"/>
      <c r="M956" s="135"/>
      <c r="N956" s="135"/>
    </row>
    <row r="957" spans="4:14" x14ac:dyDescent="0.3">
      <c r="D957" s="135"/>
      <c r="E957" s="135"/>
      <c r="F957" s="135"/>
      <c r="G957" s="135"/>
      <c r="H957" s="135"/>
      <c r="I957" s="135"/>
      <c r="J957" s="135"/>
      <c r="K957" s="135"/>
      <c r="L957" s="135"/>
      <c r="M957" s="135"/>
      <c r="N957" s="135"/>
    </row>
    <row r="958" spans="4:14" x14ac:dyDescent="0.3">
      <c r="D958" s="135"/>
      <c r="E958" s="135"/>
      <c r="F958" s="135"/>
      <c r="G958" s="135"/>
      <c r="H958" s="135"/>
      <c r="I958" s="135"/>
      <c r="J958" s="135"/>
      <c r="K958" s="135"/>
      <c r="L958" s="135"/>
      <c r="M958" s="135"/>
      <c r="N958" s="135"/>
    </row>
    <row r="959" spans="4:14" x14ac:dyDescent="0.3">
      <c r="D959" s="135"/>
      <c r="E959" s="135"/>
      <c r="F959" s="135"/>
      <c r="G959" s="135"/>
      <c r="H959" s="135"/>
      <c r="I959" s="135"/>
      <c r="J959" s="135"/>
      <c r="K959" s="135"/>
      <c r="L959" s="135"/>
      <c r="M959" s="135"/>
      <c r="N959" s="135"/>
    </row>
    <row r="960" spans="4:14" x14ac:dyDescent="0.3">
      <c r="D960" s="135"/>
      <c r="E960" s="135"/>
      <c r="F960" s="135"/>
      <c r="G960" s="135"/>
      <c r="H960" s="135"/>
      <c r="I960" s="135"/>
      <c r="J960" s="135"/>
      <c r="K960" s="135"/>
      <c r="L960" s="135"/>
      <c r="M960" s="135"/>
      <c r="N960" s="135"/>
    </row>
    <row r="961" spans="4:14" x14ac:dyDescent="0.3">
      <c r="D961" s="135"/>
      <c r="E961" s="135"/>
      <c r="F961" s="135"/>
      <c r="G961" s="135"/>
      <c r="H961" s="135"/>
      <c r="I961" s="135"/>
      <c r="J961" s="135"/>
      <c r="K961" s="135"/>
      <c r="L961" s="135"/>
      <c r="M961" s="135"/>
      <c r="N961" s="135"/>
    </row>
    <row r="962" spans="4:14" x14ac:dyDescent="0.3">
      <c r="D962" s="135"/>
      <c r="E962" s="135"/>
      <c r="F962" s="135"/>
      <c r="G962" s="135"/>
      <c r="H962" s="135"/>
      <c r="I962" s="135"/>
      <c r="J962" s="135"/>
      <c r="K962" s="135"/>
      <c r="L962" s="135"/>
      <c r="M962" s="135"/>
      <c r="N962" s="135"/>
    </row>
    <row r="963" spans="4:14" x14ac:dyDescent="0.3">
      <c r="D963" s="135"/>
      <c r="E963" s="135"/>
      <c r="F963" s="135"/>
      <c r="G963" s="135"/>
      <c r="H963" s="135"/>
      <c r="I963" s="135"/>
      <c r="J963" s="135"/>
      <c r="K963" s="135"/>
      <c r="L963" s="135"/>
      <c r="M963" s="135"/>
      <c r="N963" s="135"/>
    </row>
    <row r="964" spans="4:14" x14ac:dyDescent="0.3">
      <c r="D964" s="135"/>
      <c r="E964" s="135"/>
      <c r="F964" s="135"/>
      <c r="G964" s="135"/>
      <c r="H964" s="135"/>
      <c r="I964" s="135"/>
      <c r="J964" s="135"/>
      <c r="K964" s="135"/>
      <c r="L964" s="135"/>
      <c r="M964" s="135"/>
      <c r="N964" s="135"/>
    </row>
    <row r="965" spans="4:14" x14ac:dyDescent="0.3">
      <c r="D965" s="135"/>
      <c r="E965" s="135"/>
      <c r="F965" s="135"/>
      <c r="G965" s="135"/>
      <c r="H965" s="135"/>
      <c r="I965" s="135"/>
      <c r="J965" s="135"/>
      <c r="K965" s="135"/>
      <c r="L965" s="135"/>
      <c r="M965" s="135"/>
      <c r="N965" s="135"/>
    </row>
    <row r="966" spans="4:14" x14ac:dyDescent="0.3">
      <c r="D966" s="135"/>
      <c r="E966" s="135"/>
      <c r="F966" s="135"/>
      <c r="G966" s="135"/>
      <c r="H966" s="135"/>
      <c r="I966" s="135"/>
      <c r="J966" s="135"/>
      <c r="K966" s="135"/>
      <c r="L966" s="135"/>
      <c r="M966" s="135"/>
      <c r="N966" s="135"/>
    </row>
    <row r="967" spans="4:14" x14ac:dyDescent="0.3">
      <c r="D967" s="135"/>
      <c r="E967" s="135"/>
      <c r="F967" s="135"/>
      <c r="G967" s="135"/>
      <c r="H967" s="135"/>
      <c r="I967" s="135"/>
      <c r="J967" s="135"/>
      <c r="K967" s="135"/>
      <c r="L967" s="135"/>
      <c r="M967" s="135"/>
      <c r="N967" s="135"/>
    </row>
    <row r="968" spans="4:14" x14ac:dyDescent="0.3">
      <c r="D968" s="135"/>
      <c r="E968" s="135"/>
      <c r="F968" s="135"/>
      <c r="G968" s="135"/>
      <c r="H968" s="135"/>
      <c r="I968" s="135"/>
      <c r="J968" s="135"/>
      <c r="K968" s="135"/>
      <c r="L968" s="135"/>
      <c r="M968" s="135"/>
      <c r="N968" s="135"/>
    </row>
    <row r="969" spans="4:14" x14ac:dyDescent="0.3">
      <c r="D969" s="135"/>
      <c r="E969" s="135"/>
      <c r="F969" s="135"/>
      <c r="G969" s="135"/>
      <c r="H969" s="135"/>
      <c r="I969" s="135"/>
      <c r="J969" s="135"/>
      <c r="K969" s="135"/>
      <c r="L969" s="135"/>
      <c r="M969" s="135"/>
      <c r="N969" s="135"/>
    </row>
    <row r="970" spans="4:14" x14ac:dyDescent="0.3">
      <c r="D970" s="135"/>
      <c r="E970" s="135"/>
      <c r="F970" s="135"/>
      <c r="G970" s="135"/>
      <c r="H970" s="135"/>
      <c r="I970" s="135"/>
      <c r="J970" s="135"/>
      <c r="K970" s="135"/>
      <c r="L970" s="135"/>
      <c r="M970" s="135"/>
      <c r="N970" s="135"/>
    </row>
    <row r="971" spans="4:14" x14ac:dyDescent="0.3">
      <c r="D971" s="135"/>
      <c r="E971" s="135"/>
      <c r="F971" s="135"/>
      <c r="G971" s="135"/>
      <c r="H971" s="135"/>
      <c r="I971" s="135"/>
      <c r="J971" s="135"/>
      <c r="K971" s="135"/>
      <c r="L971" s="135"/>
      <c r="M971" s="135"/>
      <c r="N971" s="135"/>
    </row>
    <row r="972" spans="4:14" x14ac:dyDescent="0.3">
      <c r="D972" s="135"/>
      <c r="E972" s="135"/>
      <c r="F972" s="135"/>
      <c r="G972" s="135"/>
      <c r="H972" s="135"/>
      <c r="I972" s="135"/>
      <c r="J972" s="135"/>
      <c r="K972" s="135"/>
      <c r="L972" s="135"/>
      <c r="M972" s="135"/>
      <c r="N972" s="135"/>
    </row>
    <row r="973" spans="4:14" x14ac:dyDescent="0.3">
      <c r="D973" s="135"/>
      <c r="E973" s="135"/>
      <c r="F973" s="135"/>
      <c r="G973" s="135"/>
      <c r="H973" s="135"/>
      <c r="I973" s="135"/>
      <c r="J973" s="135"/>
      <c r="K973" s="135"/>
      <c r="L973" s="135"/>
      <c r="M973" s="135"/>
      <c r="N973" s="135"/>
    </row>
    <row r="974" spans="4:14" x14ac:dyDescent="0.3">
      <c r="D974" s="135"/>
      <c r="E974" s="135"/>
      <c r="F974" s="135"/>
      <c r="G974" s="135"/>
      <c r="H974" s="135"/>
      <c r="I974" s="135"/>
      <c r="J974" s="135"/>
      <c r="K974" s="135"/>
      <c r="L974" s="135"/>
      <c r="M974" s="135"/>
      <c r="N974" s="135"/>
    </row>
    <row r="975" spans="4:14" x14ac:dyDescent="0.3">
      <c r="D975" s="135"/>
      <c r="E975" s="135"/>
      <c r="F975" s="135"/>
      <c r="G975" s="135"/>
      <c r="H975" s="135"/>
      <c r="I975" s="135"/>
      <c r="J975" s="135"/>
      <c r="K975" s="135"/>
      <c r="L975" s="135"/>
      <c r="M975" s="135"/>
      <c r="N975" s="135"/>
    </row>
    <row r="976" spans="4:14" x14ac:dyDescent="0.3">
      <c r="D976" s="135"/>
      <c r="E976" s="135"/>
      <c r="F976" s="135"/>
      <c r="G976" s="135"/>
      <c r="H976" s="135"/>
      <c r="I976" s="135"/>
      <c r="J976" s="135"/>
      <c r="K976" s="135"/>
      <c r="L976" s="135"/>
      <c r="M976" s="135"/>
      <c r="N976" s="135"/>
    </row>
    <row r="977" spans="4:14" x14ac:dyDescent="0.3">
      <c r="D977" s="135"/>
      <c r="E977" s="135"/>
      <c r="F977" s="135"/>
      <c r="G977" s="135"/>
      <c r="H977" s="135"/>
      <c r="I977" s="135"/>
      <c r="J977" s="135"/>
      <c r="K977" s="135"/>
      <c r="L977" s="135"/>
      <c r="M977" s="135"/>
      <c r="N977" s="135"/>
    </row>
    <row r="978" spans="4:14" x14ac:dyDescent="0.3">
      <c r="D978" s="135"/>
      <c r="E978" s="135"/>
      <c r="F978" s="135"/>
      <c r="G978" s="135"/>
      <c r="H978" s="135"/>
      <c r="I978" s="135"/>
      <c r="J978" s="135"/>
      <c r="K978" s="135"/>
      <c r="L978" s="135"/>
      <c r="M978" s="135"/>
      <c r="N978" s="135"/>
    </row>
    <row r="979" spans="4:14" x14ac:dyDescent="0.3">
      <c r="D979" s="135"/>
      <c r="E979" s="135"/>
      <c r="F979" s="135"/>
      <c r="G979" s="135"/>
      <c r="H979" s="135"/>
      <c r="I979" s="135"/>
      <c r="J979" s="135"/>
      <c r="K979" s="135"/>
      <c r="L979" s="135"/>
      <c r="M979" s="135"/>
      <c r="N979" s="135"/>
    </row>
    <row r="980" spans="4:14" x14ac:dyDescent="0.3">
      <c r="D980" s="135"/>
      <c r="E980" s="135"/>
      <c r="F980" s="135"/>
      <c r="G980" s="135"/>
      <c r="H980" s="135"/>
      <c r="I980" s="135"/>
      <c r="J980" s="135"/>
      <c r="K980" s="135"/>
      <c r="L980" s="135"/>
      <c r="M980" s="135"/>
      <c r="N980" s="135"/>
    </row>
    <row r="981" spans="4:14" x14ac:dyDescent="0.3">
      <c r="D981" s="135"/>
      <c r="E981" s="135"/>
      <c r="F981" s="135"/>
      <c r="G981" s="135"/>
      <c r="H981" s="135"/>
      <c r="I981" s="135"/>
      <c r="J981" s="135"/>
      <c r="K981" s="135"/>
      <c r="L981" s="135"/>
      <c r="M981" s="135"/>
      <c r="N981" s="135"/>
    </row>
    <row r="982" spans="4:14" x14ac:dyDescent="0.3">
      <c r="D982" s="135"/>
      <c r="E982" s="135"/>
      <c r="F982" s="135"/>
      <c r="G982" s="135"/>
      <c r="H982" s="135"/>
      <c r="I982" s="135"/>
      <c r="J982" s="135"/>
      <c r="K982" s="135"/>
      <c r="L982" s="135"/>
      <c r="M982" s="135"/>
      <c r="N982" s="135"/>
    </row>
    <row r="983" spans="4:14" x14ac:dyDescent="0.3">
      <c r="D983" s="135"/>
      <c r="E983" s="135"/>
      <c r="F983" s="135"/>
      <c r="G983" s="135"/>
      <c r="H983" s="135"/>
      <c r="I983" s="135"/>
      <c r="J983" s="135"/>
      <c r="K983" s="135"/>
      <c r="L983" s="135"/>
      <c r="M983" s="135"/>
      <c r="N983" s="135"/>
    </row>
    <row r="984" spans="4:14" x14ac:dyDescent="0.3">
      <c r="D984" s="135"/>
      <c r="E984" s="135"/>
      <c r="F984" s="135"/>
      <c r="G984" s="135"/>
      <c r="H984" s="135"/>
      <c r="I984" s="135"/>
      <c r="J984" s="135"/>
      <c r="K984" s="135"/>
      <c r="L984" s="135"/>
      <c r="M984" s="135"/>
      <c r="N984" s="135"/>
    </row>
    <row r="985" spans="4:14" x14ac:dyDescent="0.3">
      <c r="D985" s="135"/>
      <c r="E985" s="135"/>
      <c r="F985" s="135"/>
      <c r="G985" s="135"/>
      <c r="H985" s="135"/>
      <c r="I985" s="135"/>
      <c r="J985" s="135"/>
      <c r="K985" s="135"/>
      <c r="L985" s="135"/>
      <c r="M985" s="135"/>
      <c r="N985" s="135"/>
    </row>
    <row r="986" spans="4:14" x14ac:dyDescent="0.3">
      <c r="D986" s="135"/>
      <c r="E986" s="135"/>
      <c r="F986" s="135"/>
      <c r="G986" s="135"/>
      <c r="H986" s="135"/>
      <c r="I986" s="135"/>
      <c r="J986" s="135"/>
      <c r="K986" s="135"/>
      <c r="L986" s="135"/>
      <c r="M986" s="135"/>
      <c r="N986" s="135"/>
    </row>
    <row r="987" spans="4:14" x14ac:dyDescent="0.3">
      <c r="D987" s="135"/>
      <c r="E987" s="135"/>
      <c r="F987" s="135"/>
      <c r="G987" s="135"/>
      <c r="H987" s="135"/>
      <c r="I987" s="135"/>
      <c r="J987" s="135"/>
      <c r="K987" s="135"/>
      <c r="L987" s="135"/>
      <c r="M987" s="135"/>
      <c r="N987" s="135"/>
    </row>
    <row r="988" spans="4:14" x14ac:dyDescent="0.3">
      <c r="D988" s="135"/>
      <c r="E988" s="135"/>
      <c r="F988" s="135"/>
      <c r="G988" s="135"/>
      <c r="H988" s="135"/>
      <c r="I988" s="135"/>
      <c r="J988" s="135"/>
      <c r="K988" s="135"/>
      <c r="L988" s="135"/>
      <c r="M988" s="135"/>
      <c r="N988" s="135"/>
    </row>
    <row r="989" spans="4:14" x14ac:dyDescent="0.3">
      <c r="D989" s="135"/>
      <c r="E989" s="135"/>
      <c r="F989" s="135"/>
      <c r="G989" s="135"/>
      <c r="H989" s="135"/>
      <c r="I989" s="135"/>
      <c r="J989" s="135"/>
      <c r="K989" s="135"/>
      <c r="L989" s="135"/>
      <c r="M989" s="135"/>
      <c r="N989" s="135"/>
    </row>
    <row r="990" spans="4:14" x14ac:dyDescent="0.3">
      <c r="D990" s="135"/>
      <c r="E990" s="135"/>
      <c r="F990" s="135"/>
      <c r="G990" s="135"/>
      <c r="H990" s="135"/>
      <c r="I990" s="135"/>
      <c r="J990" s="135"/>
      <c r="K990" s="135"/>
      <c r="L990" s="135"/>
      <c r="M990" s="135"/>
      <c r="N990" s="135"/>
    </row>
    <row r="991" spans="4:14" x14ac:dyDescent="0.3">
      <c r="D991" s="135"/>
      <c r="E991" s="135"/>
      <c r="F991" s="135"/>
      <c r="G991" s="135"/>
      <c r="H991" s="135"/>
      <c r="I991" s="135"/>
      <c r="J991" s="135"/>
      <c r="K991" s="135"/>
      <c r="L991" s="135"/>
      <c r="M991" s="135"/>
      <c r="N991" s="135"/>
    </row>
    <row r="992" spans="4:14" x14ac:dyDescent="0.3">
      <c r="D992" s="135"/>
      <c r="E992" s="135"/>
      <c r="F992" s="135"/>
      <c r="G992" s="135"/>
      <c r="H992" s="135"/>
      <c r="I992" s="135"/>
      <c r="J992" s="135"/>
      <c r="K992" s="135"/>
      <c r="L992" s="135"/>
      <c r="M992" s="135"/>
      <c r="N992" s="135"/>
    </row>
    <row r="993" spans="4:14" x14ac:dyDescent="0.3">
      <c r="D993" s="135"/>
      <c r="E993" s="135"/>
      <c r="F993" s="135"/>
      <c r="G993" s="135"/>
      <c r="H993" s="135"/>
      <c r="I993" s="135"/>
      <c r="J993" s="135"/>
      <c r="K993" s="135"/>
      <c r="L993" s="135"/>
      <c r="M993" s="135"/>
      <c r="N993" s="135"/>
    </row>
    <row r="994" spans="4:14" x14ac:dyDescent="0.3">
      <c r="D994" s="135"/>
      <c r="E994" s="135"/>
      <c r="F994" s="135"/>
      <c r="G994" s="135"/>
      <c r="H994" s="135"/>
      <c r="I994" s="135"/>
      <c r="J994" s="135"/>
      <c r="K994" s="135"/>
      <c r="L994" s="135"/>
      <c r="M994" s="135"/>
      <c r="N994" s="135"/>
    </row>
    <row r="995" spans="4:14" x14ac:dyDescent="0.3">
      <c r="D995" s="135"/>
      <c r="E995" s="135"/>
      <c r="F995" s="135"/>
      <c r="G995" s="135"/>
      <c r="H995" s="135"/>
      <c r="I995" s="135"/>
      <c r="J995" s="135"/>
      <c r="K995" s="135"/>
      <c r="L995" s="135"/>
      <c r="M995" s="135"/>
      <c r="N995" s="135"/>
    </row>
    <row r="996" spans="4:14" x14ac:dyDescent="0.3">
      <c r="D996" s="135"/>
      <c r="E996" s="135"/>
      <c r="F996" s="135"/>
      <c r="G996" s="135"/>
      <c r="H996" s="135"/>
      <c r="I996" s="135"/>
      <c r="J996" s="135"/>
      <c r="K996" s="135"/>
      <c r="L996" s="135"/>
      <c r="M996" s="135"/>
      <c r="N996" s="135"/>
    </row>
    <row r="997" spans="4:14" x14ac:dyDescent="0.3">
      <c r="D997" s="135"/>
      <c r="E997" s="135"/>
      <c r="F997" s="135"/>
      <c r="G997" s="135"/>
      <c r="H997" s="135"/>
      <c r="I997" s="135"/>
      <c r="J997" s="135"/>
      <c r="K997" s="135"/>
      <c r="L997" s="135"/>
      <c r="M997" s="135"/>
      <c r="N997" s="135"/>
    </row>
    <row r="998" spans="4:14" x14ac:dyDescent="0.3">
      <c r="D998" s="135"/>
      <c r="E998" s="135"/>
      <c r="F998" s="135"/>
      <c r="G998" s="135"/>
      <c r="H998" s="135"/>
      <c r="I998" s="135"/>
      <c r="J998" s="135"/>
      <c r="K998" s="135"/>
      <c r="L998" s="135"/>
      <c r="M998" s="135"/>
      <c r="N998" s="135"/>
    </row>
    <row r="999" spans="4:14" x14ac:dyDescent="0.3">
      <c r="D999" s="135"/>
      <c r="E999" s="135"/>
      <c r="F999" s="135"/>
      <c r="G999" s="135"/>
      <c r="H999" s="135"/>
      <c r="I999" s="135"/>
      <c r="J999" s="135"/>
      <c r="K999" s="135"/>
      <c r="L999" s="135"/>
      <c r="M999" s="135"/>
      <c r="N999" s="135"/>
    </row>
    <row r="1000" spans="4:14" x14ac:dyDescent="0.3">
      <c r="D1000" s="135"/>
      <c r="E1000" s="135"/>
      <c r="F1000" s="135"/>
      <c r="G1000" s="135"/>
      <c r="H1000" s="135"/>
      <c r="I1000" s="135"/>
      <c r="J1000" s="135"/>
      <c r="K1000" s="135"/>
      <c r="L1000" s="135"/>
      <c r="M1000" s="135"/>
      <c r="N1000" s="135"/>
    </row>
    <row r="1001" spans="4:14" x14ac:dyDescent="0.3">
      <c r="D1001" s="135"/>
      <c r="E1001" s="135"/>
      <c r="F1001" s="135"/>
      <c r="G1001" s="135"/>
      <c r="H1001" s="135"/>
      <c r="I1001" s="135"/>
      <c r="J1001" s="135"/>
      <c r="K1001" s="135"/>
      <c r="L1001" s="135"/>
      <c r="M1001" s="135"/>
      <c r="N1001" s="135"/>
    </row>
    <row r="1002" spans="4:14" x14ac:dyDescent="0.3">
      <c r="D1002" s="135"/>
      <c r="E1002" s="135"/>
      <c r="F1002" s="135"/>
      <c r="G1002" s="135"/>
      <c r="H1002" s="135"/>
      <c r="I1002" s="135"/>
      <c r="J1002" s="135"/>
      <c r="K1002" s="135"/>
      <c r="L1002" s="135"/>
      <c r="M1002" s="135"/>
      <c r="N1002" s="135"/>
    </row>
    <row r="1003" spans="4:14" x14ac:dyDescent="0.3">
      <c r="D1003" s="135"/>
      <c r="E1003" s="135"/>
      <c r="F1003" s="135"/>
      <c r="G1003" s="135"/>
      <c r="H1003" s="135"/>
      <c r="I1003" s="135"/>
      <c r="J1003" s="135"/>
      <c r="K1003" s="135"/>
      <c r="L1003" s="135"/>
      <c r="M1003" s="135"/>
      <c r="N1003" s="135"/>
    </row>
    <row r="1004" spans="4:14" x14ac:dyDescent="0.3">
      <c r="D1004" s="135"/>
      <c r="E1004" s="135"/>
      <c r="F1004" s="135"/>
      <c r="G1004" s="135"/>
      <c r="H1004" s="135"/>
      <c r="I1004" s="135"/>
      <c r="J1004" s="135"/>
      <c r="K1004" s="135"/>
      <c r="L1004" s="135"/>
      <c r="M1004" s="135"/>
      <c r="N1004" s="135"/>
    </row>
    <row r="1005" spans="4:14" x14ac:dyDescent="0.3">
      <c r="D1005" s="135"/>
      <c r="E1005" s="135"/>
      <c r="F1005" s="135"/>
      <c r="G1005" s="135"/>
      <c r="H1005" s="135"/>
      <c r="I1005" s="135"/>
      <c r="J1005" s="135"/>
      <c r="K1005" s="135"/>
      <c r="L1005" s="135"/>
      <c r="M1005" s="135"/>
      <c r="N1005" s="135"/>
    </row>
    <row r="1006" spans="4:14" x14ac:dyDescent="0.3">
      <c r="D1006" s="135"/>
      <c r="E1006" s="135"/>
      <c r="F1006" s="135"/>
      <c r="G1006" s="135"/>
      <c r="H1006" s="135"/>
      <c r="I1006" s="135"/>
      <c r="J1006" s="135"/>
      <c r="K1006" s="135"/>
      <c r="L1006" s="135"/>
      <c r="M1006" s="135"/>
      <c r="N1006" s="135"/>
    </row>
    <row r="1007" spans="4:14" x14ac:dyDescent="0.3">
      <c r="D1007" s="135"/>
      <c r="E1007" s="135"/>
      <c r="F1007" s="135"/>
      <c r="G1007" s="135"/>
      <c r="H1007" s="135"/>
      <c r="I1007" s="135"/>
      <c r="J1007" s="135"/>
      <c r="K1007" s="135"/>
      <c r="L1007" s="135"/>
      <c r="M1007" s="135"/>
      <c r="N1007" s="135"/>
    </row>
    <row r="1008" spans="4:14" x14ac:dyDescent="0.3">
      <c r="D1008" s="135"/>
      <c r="E1008" s="135"/>
      <c r="F1008" s="135"/>
      <c r="G1008" s="135"/>
      <c r="H1008" s="135"/>
      <c r="I1008" s="135"/>
      <c r="J1008" s="135"/>
      <c r="K1008" s="135"/>
      <c r="L1008" s="135"/>
      <c r="M1008" s="135"/>
      <c r="N1008" s="135"/>
    </row>
    <row r="1009" spans="4:14" x14ac:dyDescent="0.3">
      <c r="D1009" s="135"/>
      <c r="E1009" s="135"/>
      <c r="F1009" s="135"/>
      <c r="G1009" s="135"/>
      <c r="H1009" s="135"/>
      <c r="I1009" s="135"/>
      <c r="J1009" s="135"/>
      <c r="K1009" s="135"/>
      <c r="L1009" s="135"/>
      <c r="M1009" s="135"/>
      <c r="N1009" s="135"/>
    </row>
    <row r="1010" spans="4:14" x14ac:dyDescent="0.3">
      <c r="D1010" s="135"/>
      <c r="E1010" s="135"/>
      <c r="F1010" s="135"/>
      <c r="G1010" s="135"/>
      <c r="H1010" s="135"/>
      <c r="I1010" s="135"/>
      <c r="J1010" s="135"/>
      <c r="K1010" s="135"/>
      <c r="L1010" s="135"/>
      <c r="M1010" s="135"/>
      <c r="N1010" s="135"/>
    </row>
    <row r="1011" spans="4:14" x14ac:dyDescent="0.3">
      <c r="D1011" s="135"/>
      <c r="E1011" s="135"/>
      <c r="F1011" s="135"/>
      <c r="G1011" s="135"/>
      <c r="H1011" s="135"/>
      <c r="I1011" s="135"/>
      <c r="J1011" s="135"/>
      <c r="K1011" s="135"/>
      <c r="L1011" s="135"/>
      <c r="M1011" s="135"/>
      <c r="N1011" s="135"/>
    </row>
    <row r="1012" spans="4:14" x14ac:dyDescent="0.3">
      <c r="D1012" s="135"/>
      <c r="E1012" s="135"/>
      <c r="F1012" s="135"/>
      <c r="G1012" s="135"/>
      <c r="H1012" s="135"/>
      <c r="I1012" s="135"/>
      <c r="J1012" s="135"/>
      <c r="K1012" s="135"/>
      <c r="L1012" s="135"/>
      <c r="M1012" s="135"/>
      <c r="N1012" s="135"/>
    </row>
    <row r="1013" spans="4:14" x14ac:dyDescent="0.3">
      <c r="D1013" s="135"/>
      <c r="E1013" s="135"/>
      <c r="F1013" s="135"/>
      <c r="G1013" s="135"/>
      <c r="H1013" s="135"/>
      <c r="I1013" s="135"/>
      <c r="J1013" s="135"/>
      <c r="K1013" s="135"/>
      <c r="L1013" s="135"/>
      <c r="M1013" s="135"/>
      <c r="N1013" s="135"/>
    </row>
    <row r="1014" spans="4:14" x14ac:dyDescent="0.3">
      <c r="D1014" s="135"/>
      <c r="E1014" s="135"/>
      <c r="F1014" s="135"/>
      <c r="G1014" s="135"/>
      <c r="H1014" s="135"/>
      <c r="I1014" s="135"/>
      <c r="J1014" s="135"/>
      <c r="K1014" s="135"/>
      <c r="L1014" s="135"/>
      <c r="M1014" s="135"/>
      <c r="N1014" s="135"/>
    </row>
    <row r="1015" spans="4:14" x14ac:dyDescent="0.3">
      <c r="D1015" s="135"/>
      <c r="E1015" s="135"/>
      <c r="F1015" s="135"/>
      <c r="G1015" s="135"/>
      <c r="H1015" s="135"/>
      <c r="I1015" s="135"/>
      <c r="J1015" s="135"/>
      <c r="K1015" s="135"/>
      <c r="L1015" s="135"/>
      <c r="M1015" s="135"/>
      <c r="N1015" s="135"/>
    </row>
    <row r="1016" spans="4:14" x14ac:dyDescent="0.3">
      <c r="D1016" s="135"/>
      <c r="E1016" s="135"/>
      <c r="F1016" s="135"/>
      <c r="G1016" s="135"/>
      <c r="H1016" s="135"/>
      <c r="I1016" s="135"/>
      <c r="J1016" s="135"/>
      <c r="K1016" s="135"/>
      <c r="L1016" s="135"/>
      <c r="M1016" s="135"/>
      <c r="N1016" s="135"/>
    </row>
    <row r="1017" spans="4:14" x14ac:dyDescent="0.3">
      <c r="D1017" s="135"/>
      <c r="E1017" s="135"/>
      <c r="F1017" s="135"/>
      <c r="G1017" s="135"/>
      <c r="H1017" s="135"/>
      <c r="I1017" s="135"/>
      <c r="J1017" s="135"/>
      <c r="K1017" s="135"/>
      <c r="L1017" s="135"/>
      <c r="M1017" s="135"/>
      <c r="N1017" s="135"/>
    </row>
    <row r="1018" spans="4:14" x14ac:dyDescent="0.3">
      <c r="D1018" s="135"/>
      <c r="E1018" s="135"/>
      <c r="F1018" s="135"/>
      <c r="G1018" s="135"/>
      <c r="H1018" s="135"/>
      <c r="I1018" s="135"/>
      <c r="J1018" s="135"/>
      <c r="K1018" s="135"/>
      <c r="L1018" s="135"/>
      <c r="M1018" s="135"/>
      <c r="N1018" s="135"/>
    </row>
    <row r="1019" spans="4:14" x14ac:dyDescent="0.3">
      <c r="D1019" s="135"/>
      <c r="E1019" s="135"/>
      <c r="F1019" s="135"/>
      <c r="G1019" s="135"/>
      <c r="H1019" s="135"/>
      <c r="I1019" s="135"/>
      <c r="J1019" s="135"/>
      <c r="K1019" s="135"/>
      <c r="L1019" s="135"/>
      <c r="M1019" s="135"/>
      <c r="N1019" s="135"/>
    </row>
    <row r="1020" spans="4:14" x14ac:dyDescent="0.3">
      <c r="D1020" s="135"/>
      <c r="E1020" s="135"/>
      <c r="F1020" s="135"/>
      <c r="G1020" s="135"/>
      <c r="H1020" s="135"/>
      <c r="I1020" s="135"/>
      <c r="J1020" s="135"/>
      <c r="K1020" s="135"/>
      <c r="L1020" s="135"/>
      <c r="M1020" s="135"/>
      <c r="N1020" s="135"/>
    </row>
    <row r="1021" spans="4:14" x14ac:dyDescent="0.3">
      <c r="D1021" s="135"/>
      <c r="E1021" s="135"/>
      <c r="F1021" s="135"/>
      <c r="G1021" s="135"/>
      <c r="H1021" s="135"/>
      <c r="I1021" s="135"/>
      <c r="J1021" s="135"/>
      <c r="K1021" s="135"/>
      <c r="L1021" s="135"/>
      <c r="M1021" s="135"/>
      <c r="N1021" s="135"/>
    </row>
    <row r="1022" spans="4:14" x14ac:dyDescent="0.3">
      <c r="D1022" s="135"/>
      <c r="E1022" s="135"/>
      <c r="F1022" s="135"/>
      <c r="G1022" s="135"/>
      <c r="H1022" s="135"/>
      <c r="I1022" s="135"/>
      <c r="J1022" s="135"/>
      <c r="K1022" s="135"/>
      <c r="L1022" s="135"/>
      <c r="M1022" s="135"/>
      <c r="N1022" s="135"/>
    </row>
    <row r="1023" spans="4:14" x14ac:dyDescent="0.3">
      <c r="D1023" s="135"/>
      <c r="E1023" s="135"/>
      <c r="F1023" s="135"/>
      <c r="G1023" s="135"/>
      <c r="H1023" s="135"/>
      <c r="I1023" s="135"/>
      <c r="J1023" s="135"/>
      <c r="K1023" s="135"/>
      <c r="L1023" s="135"/>
      <c r="M1023" s="135"/>
      <c r="N1023" s="135"/>
    </row>
    <row r="1024" spans="4:14" x14ac:dyDescent="0.3">
      <c r="D1024" s="135"/>
      <c r="E1024" s="135"/>
      <c r="F1024" s="135"/>
      <c r="G1024" s="135"/>
      <c r="H1024" s="135"/>
      <c r="I1024" s="135"/>
      <c r="J1024" s="135"/>
      <c r="K1024" s="135"/>
      <c r="L1024" s="135"/>
      <c r="M1024" s="135"/>
      <c r="N1024" s="135"/>
    </row>
    <row r="1025" spans="4:14" x14ac:dyDescent="0.3">
      <c r="D1025" s="135"/>
      <c r="E1025" s="135"/>
      <c r="F1025" s="135"/>
      <c r="G1025" s="135"/>
      <c r="H1025" s="135"/>
      <c r="I1025" s="135"/>
      <c r="J1025" s="135"/>
      <c r="K1025" s="135"/>
      <c r="L1025" s="135"/>
      <c r="M1025" s="135"/>
      <c r="N1025" s="135"/>
    </row>
    <row r="1026" spans="4:14" x14ac:dyDescent="0.3">
      <c r="D1026" s="135"/>
      <c r="E1026" s="135"/>
      <c r="F1026" s="135"/>
      <c r="G1026" s="135"/>
      <c r="H1026" s="135"/>
      <c r="I1026" s="135"/>
      <c r="J1026" s="135"/>
      <c r="K1026" s="135"/>
      <c r="L1026" s="135"/>
      <c r="M1026" s="135"/>
      <c r="N1026" s="135"/>
    </row>
    <row r="1027" spans="4:14" x14ac:dyDescent="0.3">
      <c r="D1027" s="135"/>
      <c r="E1027" s="135"/>
      <c r="F1027" s="135"/>
      <c r="G1027" s="135"/>
      <c r="H1027" s="135"/>
      <c r="I1027" s="135"/>
      <c r="J1027" s="135"/>
      <c r="K1027" s="135"/>
      <c r="L1027" s="135"/>
      <c r="M1027" s="135"/>
      <c r="N1027" s="135"/>
    </row>
    <row r="1028" spans="4:14" x14ac:dyDescent="0.3">
      <c r="D1028" s="135"/>
      <c r="E1028" s="135"/>
      <c r="F1028" s="135"/>
      <c r="G1028" s="135"/>
      <c r="H1028" s="135"/>
      <c r="I1028" s="135"/>
      <c r="J1028" s="135"/>
      <c r="K1028" s="135"/>
      <c r="L1028" s="135"/>
      <c r="M1028" s="135"/>
      <c r="N1028" s="135"/>
    </row>
    <row r="1029" spans="4:14" x14ac:dyDescent="0.3">
      <c r="D1029" s="135"/>
      <c r="E1029" s="135"/>
      <c r="F1029" s="135"/>
      <c r="G1029" s="135"/>
      <c r="H1029" s="135"/>
      <c r="I1029" s="135"/>
      <c r="J1029" s="135"/>
      <c r="K1029" s="135"/>
      <c r="L1029" s="135"/>
      <c r="M1029" s="135"/>
      <c r="N1029" s="135"/>
    </row>
    <row r="1030" spans="4:14" x14ac:dyDescent="0.3">
      <c r="D1030" s="135"/>
      <c r="E1030" s="135"/>
      <c r="F1030" s="135"/>
      <c r="G1030" s="135"/>
      <c r="H1030" s="135"/>
      <c r="I1030" s="135"/>
      <c r="J1030" s="135"/>
      <c r="K1030" s="135"/>
      <c r="L1030" s="135"/>
      <c r="M1030" s="135"/>
      <c r="N1030" s="135"/>
    </row>
    <row r="1031" spans="4:14" x14ac:dyDescent="0.3">
      <c r="D1031" s="135"/>
      <c r="E1031" s="135"/>
      <c r="F1031" s="135"/>
      <c r="G1031" s="135"/>
      <c r="H1031" s="135"/>
      <c r="I1031" s="135"/>
      <c r="J1031" s="135"/>
      <c r="K1031" s="135"/>
      <c r="L1031" s="135"/>
      <c r="M1031" s="135"/>
      <c r="N1031" s="135"/>
    </row>
    <row r="1032" spans="4:14" x14ac:dyDescent="0.3">
      <c r="D1032" s="135"/>
      <c r="E1032" s="135"/>
      <c r="F1032" s="135"/>
      <c r="G1032" s="135"/>
      <c r="H1032" s="135"/>
      <c r="I1032" s="135"/>
      <c r="J1032" s="135"/>
      <c r="K1032" s="135"/>
      <c r="L1032" s="135"/>
      <c r="M1032" s="135"/>
      <c r="N1032" s="135"/>
    </row>
    <row r="1033" spans="4:14" x14ac:dyDescent="0.3">
      <c r="D1033" s="135"/>
      <c r="E1033" s="135"/>
      <c r="F1033" s="135"/>
      <c r="G1033" s="135"/>
      <c r="H1033" s="135"/>
      <c r="I1033" s="135"/>
      <c r="J1033" s="135"/>
      <c r="K1033" s="135"/>
      <c r="L1033" s="135"/>
      <c r="M1033" s="135"/>
      <c r="N1033" s="135"/>
    </row>
    <row r="1034" spans="4:14" x14ac:dyDescent="0.3">
      <c r="D1034" s="135"/>
      <c r="E1034" s="135"/>
      <c r="F1034" s="135"/>
      <c r="G1034" s="135"/>
      <c r="H1034" s="135"/>
      <c r="I1034" s="135"/>
      <c r="J1034" s="135"/>
      <c r="K1034" s="135"/>
      <c r="L1034" s="135"/>
      <c r="M1034" s="135"/>
      <c r="N1034" s="135"/>
    </row>
    <row r="1035" spans="4:14" x14ac:dyDescent="0.3">
      <c r="D1035" s="135"/>
      <c r="E1035" s="135"/>
      <c r="F1035" s="135"/>
      <c r="G1035" s="135"/>
      <c r="H1035" s="135"/>
      <c r="I1035" s="135"/>
      <c r="J1035" s="135"/>
      <c r="K1035" s="135"/>
      <c r="L1035" s="135"/>
      <c r="M1035" s="135"/>
      <c r="N1035" s="135"/>
    </row>
    <row r="1036" spans="4:14" x14ac:dyDescent="0.3">
      <c r="D1036" s="135"/>
      <c r="E1036" s="135"/>
      <c r="F1036" s="135"/>
      <c r="G1036" s="135"/>
      <c r="H1036" s="135"/>
      <c r="I1036" s="135"/>
      <c r="J1036" s="135"/>
      <c r="K1036" s="135"/>
      <c r="L1036" s="135"/>
      <c r="M1036" s="135"/>
      <c r="N1036" s="135"/>
    </row>
    <row r="1037" spans="4:14" x14ac:dyDescent="0.3">
      <c r="D1037" s="135"/>
      <c r="E1037" s="135"/>
      <c r="F1037" s="135"/>
      <c r="G1037" s="135"/>
      <c r="H1037" s="135"/>
      <c r="I1037" s="135"/>
      <c r="J1037" s="135"/>
      <c r="K1037" s="135"/>
      <c r="L1037" s="135"/>
      <c r="M1037" s="135"/>
      <c r="N1037" s="135"/>
    </row>
    <row r="1038" spans="4:14" x14ac:dyDescent="0.3">
      <c r="D1038" s="135"/>
      <c r="E1038" s="135"/>
      <c r="F1038" s="135"/>
      <c r="G1038" s="135"/>
      <c r="H1038" s="135"/>
      <c r="I1038" s="135"/>
      <c r="J1038" s="135"/>
      <c r="K1038" s="135"/>
      <c r="L1038" s="135"/>
      <c r="M1038" s="135"/>
      <c r="N1038" s="135"/>
    </row>
    <row r="1039" spans="4:14" x14ac:dyDescent="0.3">
      <c r="D1039" s="135"/>
      <c r="E1039" s="135"/>
      <c r="F1039" s="135"/>
      <c r="G1039" s="135"/>
      <c r="H1039" s="135"/>
      <c r="I1039" s="135"/>
      <c r="J1039" s="135"/>
      <c r="K1039" s="135"/>
      <c r="L1039" s="135"/>
      <c r="M1039" s="135"/>
      <c r="N1039" s="135"/>
    </row>
    <row r="1040" spans="4:14" x14ac:dyDescent="0.3">
      <c r="D1040" s="135"/>
      <c r="E1040" s="135"/>
      <c r="F1040" s="135"/>
      <c r="G1040" s="135"/>
      <c r="H1040" s="135"/>
      <c r="I1040" s="135"/>
      <c r="J1040" s="135"/>
      <c r="K1040" s="135"/>
      <c r="L1040" s="135"/>
      <c r="M1040" s="135"/>
      <c r="N1040" s="135"/>
    </row>
    <row r="1041" spans="4:14" x14ac:dyDescent="0.3">
      <c r="D1041" s="135"/>
      <c r="E1041" s="135"/>
      <c r="F1041" s="135"/>
      <c r="G1041" s="135"/>
      <c r="H1041" s="135"/>
      <c r="I1041" s="135"/>
      <c r="J1041" s="135"/>
      <c r="K1041" s="135"/>
      <c r="L1041" s="135"/>
      <c r="M1041" s="135"/>
      <c r="N1041" s="135"/>
    </row>
    <row r="1042" spans="4:14" x14ac:dyDescent="0.3">
      <c r="D1042" s="135"/>
      <c r="E1042" s="135"/>
      <c r="F1042" s="135"/>
      <c r="G1042" s="135"/>
      <c r="H1042" s="135"/>
      <c r="I1042" s="135"/>
      <c r="J1042" s="135"/>
      <c r="K1042" s="135"/>
      <c r="L1042" s="135"/>
      <c r="M1042" s="135"/>
      <c r="N1042" s="135"/>
    </row>
    <row r="1043" spans="4:14" x14ac:dyDescent="0.3">
      <c r="D1043" s="135"/>
      <c r="E1043" s="135"/>
      <c r="F1043" s="135"/>
      <c r="G1043" s="135"/>
      <c r="H1043" s="135"/>
      <c r="I1043" s="135"/>
      <c r="J1043" s="135"/>
      <c r="K1043" s="135"/>
      <c r="L1043" s="135"/>
      <c r="M1043" s="135"/>
      <c r="N1043" s="135"/>
    </row>
    <row r="1044" spans="4:14" x14ac:dyDescent="0.3">
      <c r="D1044" s="135"/>
      <c r="E1044" s="135"/>
      <c r="F1044" s="135"/>
      <c r="G1044" s="135"/>
      <c r="H1044" s="135"/>
      <c r="I1044" s="135"/>
      <c r="J1044" s="135"/>
      <c r="K1044" s="135"/>
      <c r="L1044" s="135"/>
      <c r="M1044" s="135"/>
      <c r="N1044" s="135"/>
    </row>
    <row r="1045" spans="4:14" x14ac:dyDescent="0.3">
      <c r="D1045" s="135"/>
      <c r="E1045" s="135"/>
      <c r="F1045" s="135"/>
      <c r="G1045" s="135"/>
      <c r="H1045" s="135"/>
      <c r="I1045" s="135"/>
      <c r="J1045" s="135"/>
      <c r="K1045" s="135"/>
      <c r="L1045" s="135"/>
      <c r="M1045" s="135"/>
      <c r="N1045" s="135"/>
    </row>
    <row r="1046" spans="4:14" x14ac:dyDescent="0.3">
      <c r="D1046" s="135"/>
      <c r="E1046" s="135"/>
      <c r="F1046" s="135"/>
      <c r="G1046" s="135"/>
      <c r="H1046" s="135"/>
      <c r="I1046" s="135"/>
      <c r="J1046" s="135"/>
      <c r="K1046" s="135"/>
      <c r="L1046" s="135"/>
      <c r="M1046" s="135"/>
      <c r="N1046" s="135"/>
    </row>
    <row r="1047" spans="4:14" x14ac:dyDescent="0.3">
      <c r="D1047" s="135"/>
      <c r="E1047" s="135"/>
      <c r="F1047" s="135"/>
      <c r="G1047" s="135"/>
      <c r="H1047" s="135"/>
      <c r="I1047" s="135"/>
      <c r="J1047" s="135"/>
      <c r="K1047" s="135"/>
      <c r="L1047" s="135"/>
      <c r="M1047" s="135"/>
      <c r="N1047" s="135"/>
    </row>
    <row r="1048" spans="4:14" x14ac:dyDescent="0.3">
      <c r="D1048" s="135"/>
      <c r="E1048" s="135"/>
      <c r="F1048" s="135"/>
      <c r="G1048" s="135"/>
      <c r="H1048" s="135"/>
      <c r="I1048" s="135"/>
      <c r="J1048" s="135"/>
      <c r="K1048" s="135"/>
      <c r="L1048" s="135"/>
      <c r="M1048" s="135"/>
      <c r="N1048" s="135"/>
    </row>
    <row r="1049" spans="4:14" x14ac:dyDescent="0.3">
      <c r="D1049" s="135"/>
      <c r="E1049" s="135"/>
      <c r="F1049" s="135"/>
      <c r="G1049" s="135"/>
      <c r="H1049" s="135"/>
      <c r="I1049" s="135"/>
      <c r="J1049" s="135"/>
      <c r="K1049" s="135"/>
      <c r="L1049" s="135"/>
      <c r="M1049" s="135"/>
      <c r="N1049" s="135"/>
    </row>
    <row r="1050" spans="4:14" x14ac:dyDescent="0.3">
      <c r="D1050" s="135"/>
      <c r="E1050" s="135"/>
      <c r="F1050" s="135"/>
      <c r="G1050" s="135"/>
      <c r="H1050" s="135"/>
      <c r="I1050" s="135"/>
      <c r="J1050" s="135"/>
      <c r="K1050" s="135"/>
      <c r="L1050" s="135"/>
      <c r="M1050" s="135"/>
      <c r="N1050" s="135"/>
    </row>
    <row r="1051" spans="4:14" x14ac:dyDescent="0.3">
      <c r="D1051" s="135"/>
      <c r="E1051" s="135"/>
      <c r="F1051" s="135"/>
      <c r="G1051" s="135"/>
      <c r="H1051" s="135"/>
      <c r="I1051" s="135"/>
      <c r="J1051" s="135"/>
      <c r="K1051" s="135"/>
      <c r="L1051" s="135"/>
      <c r="M1051" s="135"/>
      <c r="N1051" s="135"/>
    </row>
    <row r="1052" spans="4:14" x14ac:dyDescent="0.3">
      <c r="D1052" s="135"/>
      <c r="E1052" s="135"/>
      <c r="F1052" s="135"/>
      <c r="G1052" s="135"/>
      <c r="H1052" s="135"/>
      <c r="I1052" s="135"/>
      <c r="J1052" s="135"/>
      <c r="K1052" s="135"/>
      <c r="L1052" s="135"/>
      <c r="M1052" s="135"/>
      <c r="N1052" s="135"/>
    </row>
    <row r="1053" spans="4:14" x14ac:dyDescent="0.3">
      <c r="D1053" s="135"/>
      <c r="E1053" s="135"/>
      <c r="F1053" s="135"/>
      <c r="G1053" s="135"/>
      <c r="H1053" s="135"/>
      <c r="I1053" s="135"/>
      <c r="J1053" s="135"/>
      <c r="K1053" s="135"/>
      <c r="L1053" s="135"/>
      <c r="M1053" s="135"/>
      <c r="N1053" s="135"/>
    </row>
    <row r="1054" spans="4:14" x14ac:dyDescent="0.3">
      <c r="D1054" s="135"/>
      <c r="E1054" s="135"/>
      <c r="F1054" s="135"/>
      <c r="G1054" s="135"/>
      <c r="H1054" s="135"/>
      <c r="I1054" s="135"/>
      <c r="J1054" s="135"/>
      <c r="K1054" s="135"/>
      <c r="L1054" s="135"/>
      <c r="M1054" s="135"/>
      <c r="N1054" s="135"/>
    </row>
    <row r="1055" spans="4:14" x14ac:dyDescent="0.3">
      <c r="D1055" s="135"/>
      <c r="E1055" s="135"/>
      <c r="F1055" s="135"/>
      <c r="G1055" s="135"/>
      <c r="H1055" s="135"/>
      <c r="I1055" s="135"/>
      <c r="J1055" s="135"/>
      <c r="K1055" s="135"/>
      <c r="L1055" s="135"/>
      <c r="M1055" s="135"/>
      <c r="N1055" s="135"/>
    </row>
    <row r="1056" spans="4:14" x14ac:dyDescent="0.3">
      <c r="D1056" s="135"/>
      <c r="E1056" s="135"/>
      <c r="F1056" s="135"/>
      <c r="G1056" s="135"/>
      <c r="H1056" s="135"/>
      <c r="I1056" s="135"/>
      <c r="J1056" s="135"/>
      <c r="K1056" s="135"/>
      <c r="L1056" s="135"/>
      <c r="M1056" s="135"/>
      <c r="N1056" s="135"/>
    </row>
    <row r="1057" spans="4:14" x14ac:dyDescent="0.3">
      <c r="D1057" s="135"/>
      <c r="E1057" s="135"/>
      <c r="F1057" s="135"/>
      <c r="G1057" s="135"/>
      <c r="H1057" s="135"/>
      <c r="I1057" s="135"/>
      <c r="J1057" s="135"/>
      <c r="K1057" s="135"/>
      <c r="L1057" s="135"/>
      <c r="M1057" s="135"/>
      <c r="N1057" s="135"/>
    </row>
    <row r="1058" spans="4:14" x14ac:dyDescent="0.3">
      <c r="D1058" s="135"/>
      <c r="E1058" s="135"/>
      <c r="F1058" s="135"/>
      <c r="G1058" s="135"/>
      <c r="H1058" s="135"/>
      <c r="I1058" s="135"/>
      <c r="J1058" s="135"/>
      <c r="K1058" s="135"/>
      <c r="L1058" s="135"/>
      <c r="M1058" s="135"/>
      <c r="N1058" s="135"/>
    </row>
    <row r="1059" spans="4:14" x14ac:dyDescent="0.3">
      <c r="D1059" s="135"/>
      <c r="E1059" s="135"/>
      <c r="F1059" s="135"/>
      <c r="G1059" s="135"/>
      <c r="H1059" s="135"/>
      <c r="I1059" s="135"/>
      <c r="J1059" s="135"/>
      <c r="K1059" s="135"/>
      <c r="L1059" s="135"/>
      <c r="M1059" s="135"/>
      <c r="N1059" s="135"/>
    </row>
    <row r="1060" spans="4:14" x14ac:dyDescent="0.3">
      <c r="D1060" s="135"/>
      <c r="E1060" s="135"/>
      <c r="F1060" s="135"/>
      <c r="G1060" s="135"/>
      <c r="H1060" s="135"/>
      <c r="I1060" s="135"/>
      <c r="J1060" s="135"/>
      <c r="K1060" s="135"/>
      <c r="L1060" s="135"/>
      <c r="M1060" s="135"/>
      <c r="N1060" s="135"/>
    </row>
    <row r="1061" spans="4:14" x14ac:dyDescent="0.3">
      <c r="D1061" s="135"/>
      <c r="E1061" s="135"/>
      <c r="F1061" s="135"/>
      <c r="G1061" s="135"/>
      <c r="H1061" s="135"/>
      <c r="I1061" s="135"/>
      <c r="J1061" s="135"/>
      <c r="K1061" s="135"/>
      <c r="L1061" s="135"/>
      <c r="M1061" s="135"/>
      <c r="N1061" s="135"/>
    </row>
    <row r="1062" spans="4:14" x14ac:dyDescent="0.3">
      <c r="D1062" s="135"/>
      <c r="E1062" s="135"/>
      <c r="F1062" s="135"/>
      <c r="G1062" s="135"/>
      <c r="H1062" s="135"/>
      <c r="I1062" s="135"/>
      <c r="J1062" s="135"/>
      <c r="K1062" s="135"/>
      <c r="L1062" s="135"/>
      <c r="M1062" s="135"/>
      <c r="N1062" s="135"/>
    </row>
    <row r="1063" spans="4:14" x14ac:dyDescent="0.3">
      <c r="D1063" s="135"/>
      <c r="E1063" s="135"/>
      <c r="F1063" s="135"/>
      <c r="G1063" s="135"/>
      <c r="H1063" s="135"/>
      <c r="I1063" s="135"/>
      <c r="J1063" s="135"/>
      <c r="K1063" s="135"/>
      <c r="L1063" s="135"/>
      <c r="M1063" s="135"/>
      <c r="N1063" s="135"/>
    </row>
    <row r="1064" spans="4:14" x14ac:dyDescent="0.3">
      <c r="D1064" s="135"/>
      <c r="E1064" s="135"/>
      <c r="F1064" s="135"/>
      <c r="G1064" s="135"/>
      <c r="H1064" s="135"/>
      <c r="I1064" s="135"/>
      <c r="J1064" s="135"/>
      <c r="K1064" s="135"/>
      <c r="L1064" s="135"/>
      <c r="M1064" s="135"/>
      <c r="N1064" s="135"/>
    </row>
    <row r="1065" spans="4:14" x14ac:dyDescent="0.3">
      <c r="D1065" s="135"/>
      <c r="E1065" s="135"/>
      <c r="F1065" s="135"/>
      <c r="G1065" s="135"/>
      <c r="H1065" s="135"/>
      <c r="I1065" s="135"/>
      <c r="J1065" s="135"/>
      <c r="K1065" s="135"/>
      <c r="L1065" s="135"/>
      <c r="M1065" s="135"/>
      <c r="N1065" s="135"/>
    </row>
    <row r="1066" spans="4:14" x14ac:dyDescent="0.3">
      <c r="D1066" s="135"/>
      <c r="E1066" s="135"/>
      <c r="F1066" s="135"/>
      <c r="G1066" s="135"/>
      <c r="H1066" s="135"/>
      <c r="I1066" s="135"/>
      <c r="J1066" s="135"/>
      <c r="K1066" s="135"/>
      <c r="L1066" s="135"/>
      <c r="M1066" s="135"/>
      <c r="N1066" s="135"/>
    </row>
    <row r="1067" spans="4:14" x14ac:dyDescent="0.3">
      <c r="D1067" s="135"/>
      <c r="E1067" s="135"/>
      <c r="F1067" s="135"/>
      <c r="G1067" s="135"/>
      <c r="H1067" s="135"/>
      <c r="I1067" s="135"/>
      <c r="J1067" s="135"/>
      <c r="K1067" s="135"/>
      <c r="L1067" s="135"/>
      <c r="M1067" s="135"/>
      <c r="N1067" s="135"/>
    </row>
    <row r="1068" spans="4:14" x14ac:dyDescent="0.3">
      <c r="D1068" s="135"/>
      <c r="E1068" s="135"/>
      <c r="F1068" s="135"/>
      <c r="G1068" s="135"/>
      <c r="H1068" s="135"/>
      <c r="I1068" s="135"/>
      <c r="J1068" s="135"/>
      <c r="K1068" s="135"/>
      <c r="L1068" s="135"/>
      <c r="M1068" s="135"/>
      <c r="N1068" s="135"/>
    </row>
    <row r="1069" spans="4:14" x14ac:dyDescent="0.3">
      <c r="D1069" s="135"/>
      <c r="E1069" s="135"/>
      <c r="F1069" s="135"/>
      <c r="G1069" s="135"/>
      <c r="H1069" s="135"/>
      <c r="I1069" s="135"/>
      <c r="J1069" s="135"/>
      <c r="K1069" s="135"/>
      <c r="L1069" s="135"/>
      <c r="M1069" s="135"/>
      <c r="N1069" s="135"/>
    </row>
    <row r="1070" spans="4:14" x14ac:dyDescent="0.3">
      <c r="D1070" s="135"/>
      <c r="E1070" s="135"/>
      <c r="F1070" s="135"/>
      <c r="G1070" s="135"/>
      <c r="H1070" s="135"/>
      <c r="I1070" s="135"/>
      <c r="J1070" s="135"/>
      <c r="K1070" s="135"/>
      <c r="L1070" s="135"/>
      <c r="M1070" s="135"/>
      <c r="N1070" s="135"/>
    </row>
    <row r="1071" spans="4:14" x14ac:dyDescent="0.3">
      <c r="D1071" s="135"/>
      <c r="E1071" s="135"/>
      <c r="F1071" s="135"/>
      <c r="G1071" s="135"/>
      <c r="H1071" s="135"/>
      <c r="I1071" s="135"/>
      <c r="J1071" s="135"/>
      <c r="K1071" s="135"/>
      <c r="L1071" s="135"/>
      <c r="M1071" s="135"/>
      <c r="N1071" s="135"/>
    </row>
    <row r="1072" spans="4:14" x14ac:dyDescent="0.3">
      <c r="D1072" s="135"/>
      <c r="E1072" s="135"/>
      <c r="F1072" s="135"/>
      <c r="G1072" s="135"/>
      <c r="H1072" s="135"/>
      <c r="I1072" s="135"/>
      <c r="J1072" s="135"/>
      <c r="K1072" s="135"/>
      <c r="L1072" s="135"/>
      <c r="M1072" s="135"/>
      <c r="N1072" s="135"/>
    </row>
    <row r="1073" spans="4:14" x14ac:dyDescent="0.3">
      <c r="D1073" s="135"/>
      <c r="E1073" s="135"/>
      <c r="F1073" s="135"/>
      <c r="G1073" s="135"/>
      <c r="H1073" s="135"/>
      <c r="I1073" s="135"/>
      <c r="J1073" s="135"/>
      <c r="K1073" s="135"/>
      <c r="L1073" s="135"/>
      <c r="M1073" s="135"/>
      <c r="N1073" s="135"/>
    </row>
    <row r="1074" spans="4:14" x14ac:dyDescent="0.3">
      <c r="D1074" s="135"/>
      <c r="E1074" s="135"/>
      <c r="F1074" s="135"/>
      <c r="G1074" s="135"/>
      <c r="H1074" s="135"/>
      <c r="I1074" s="135"/>
      <c r="J1074" s="135"/>
      <c r="K1074" s="135"/>
      <c r="L1074" s="135"/>
      <c r="M1074" s="135"/>
      <c r="N1074" s="135"/>
    </row>
    <row r="1075" spans="4:14" x14ac:dyDescent="0.3">
      <c r="D1075" s="135"/>
      <c r="E1075" s="135"/>
      <c r="F1075" s="135"/>
      <c r="G1075" s="135"/>
      <c r="H1075" s="135"/>
      <c r="I1075" s="135"/>
      <c r="J1075" s="135"/>
      <c r="K1075" s="135"/>
      <c r="L1075" s="135"/>
      <c r="M1075" s="135"/>
      <c r="N1075" s="135"/>
    </row>
    <row r="1076" spans="4:14" x14ac:dyDescent="0.3">
      <c r="D1076" s="135"/>
      <c r="E1076" s="135"/>
      <c r="F1076" s="135"/>
      <c r="G1076" s="135"/>
      <c r="H1076" s="135"/>
      <c r="I1076" s="135"/>
      <c r="J1076" s="135"/>
      <c r="K1076" s="135"/>
      <c r="L1076" s="135"/>
      <c r="M1076" s="135"/>
      <c r="N1076" s="135"/>
    </row>
    <row r="1077" spans="4:14" x14ac:dyDescent="0.3">
      <c r="D1077" s="135"/>
      <c r="E1077" s="135"/>
      <c r="F1077" s="135"/>
      <c r="G1077" s="135"/>
      <c r="H1077" s="135"/>
      <c r="I1077" s="135"/>
      <c r="J1077" s="135"/>
      <c r="K1077" s="135"/>
      <c r="L1077" s="135"/>
      <c r="M1077" s="135"/>
      <c r="N1077" s="135"/>
    </row>
    <row r="1078" spans="4:14" x14ac:dyDescent="0.3">
      <c r="D1078" s="135"/>
      <c r="E1078" s="135"/>
      <c r="F1078" s="135"/>
      <c r="G1078" s="135"/>
      <c r="H1078" s="135"/>
      <c r="I1078" s="135"/>
      <c r="J1078" s="135"/>
      <c r="K1078" s="135"/>
      <c r="L1078" s="135"/>
      <c r="M1078" s="135"/>
      <c r="N1078" s="135"/>
    </row>
    <row r="1079" spans="4:14" x14ac:dyDescent="0.3">
      <c r="D1079" s="135"/>
      <c r="E1079" s="135"/>
      <c r="F1079" s="135"/>
      <c r="G1079" s="135"/>
      <c r="H1079" s="135"/>
      <c r="I1079" s="135"/>
      <c r="J1079" s="135"/>
      <c r="K1079" s="135"/>
      <c r="L1079" s="135"/>
      <c r="M1079" s="135"/>
      <c r="N1079" s="135"/>
    </row>
    <row r="1080" spans="4:14" x14ac:dyDescent="0.3">
      <c r="D1080" s="135"/>
      <c r="E1080" s="135"/>
      <c r="F1080" s="135"/>
      <c r="G1080" s="135"/>
      <c r="H1080" s="135"/>
      <c r="I1080" s="135"/>
      <c r="J1080" s="135"/>
      <c r="K1080" s="135"/>
      <c r="L1080" s="135"/>
      <c r="M1080" s="135"/>
      <c r="N1080" s="135"/>
    </row>
    <row r="1081" spans="4:14" x14ac:dyDescent="0.3">
      <c r="D1081" s="135"/>
      <c r="E1081" s="135"/>
      <c r="F1081" s="135"/>
      <c r="G1081" s="135"/>
      <c r="H1081" s="135"/>
      <c r="I1081" s="135"/>
      <c r="J1081" s="135"/>
      <c r="K1081" s="135"/>
      <c r="L1081" s="135"/>
      <c r="M1081" s="135"/>
      <c r="N1081" s="135"/>
    </row>
    <row r="1082" spans="4:14" x14ac:dyDescent="0.3">
      <c r="D1082" s="135"/>
      <c r="E1082" s="135"/>
      <c r="F1082" s="135"/>
      <c r="G1082" s="135"/>
      <c r="H1082" s="135"/>
      <c r="I1082" s="135"/>
      <c r="J1082" s="135"/>
      <c r="K1082" s="135"/>
      <c r="L1082" s="135"/>
      <c r="M1082" s="135"/>
      <c r="N1082" s="135"/>
    </row>
    <row r="1083" spans="4:14" x14ac:dyDescent="0.3">
      <c r="D1083" s="135"/>
      <c r="E1083" s="135"/>
      <c r="F1083" s="135"/>
      <c r="G1083" s="135"/>
      <c r="H1083" s="135"/>
      <c r="I1083" s="135"/>
      <c r="J1083" s="135"/>
      <c r="K1083" s="135"/>
      <c r="L1083" s="135"/>
      <c r="M1083" s="135"/>
      <c r="N1083" s="135"/>
    </row>
    <row r="1084" spans="4:14" x14ac:dyDescent="0.3">
      <c r="D1084" s="135"/>
      <c r="E1084" s="135"/>
      <c r="F1084" s="135"/>
      <c r="G1084" s="135"/>
      <c r="H1084" s="135"/>
      <c r="I1084" s="135"/>
      <c r="J1084" s="135"/>
      <c r="K1084" s="135"/>
      <c r="L1084" s="135"/>
      <c r="M1084" s="135"/>
      <c r="N1084" s="135"/>
    </row>
    <row r="1085" spans="4:14" x14ac:dyDescent="0.3">
      <c r="D1085" s="135"/>
      <c r="E1085" s="135"/>
      <c r="F1085" s="135"/>
      <c r="G1085" s="135"/>
      <c r="H1085" s="135"/>
      <c r="I1085" s="135"/>
      <c r="J1085" s="135"/>
      <c r="K1085" s="135"/>
      <c r="L1085" s="135"/>
      <c r="M1085" s="135"/>
      <c r="N1085" s="135"/>
    </row>
    <row r="1086" spans="4:14" x14ac:dyDescent="0.3">
      <c r="D1086" s="135"/>
      <c r="E1086" s="135"/>
      <c r="F1086" s="135"/>
      <c r="G1086" s="135"/>
      <c r="H1086" s="135"/>
      <c r="I1086" s="135"/>
      <c r="J1086" s="135"/>
      <c r="K1086" s="135"/>
      <c r="L1086" s="135"/>
      <c r="M1086" s="135"/>
      <c r="N1086" s="135"/>
    </row>
    <row r="1087" spans="4:14" x14ac:dyDescent="0.3">
      <c r="D1087" s="135"/>
      <c r="E1087" s="135"/>
      <c r="F1087" s="135"/>
      <c r="G1087" s="135"/>
      <c r="H1087" s="135"/>
      <c r="I1087" s="135"/>
      <c r="J1087" s="135"/>
      <c r="K1087" s="135"/>
      <c r="L1087" s="135"/>
      <c r="M1087" s="135"/>
      <c r="N1087" s="135"/>
    </row>
    <row r="1088" spans="4:14" x14ac:dyDescent="0.3">
      <c r="D1088" s="135"/>
      <c r="E1088" s="135"/>
      <c r="F1088" s="135"/>
      <c r="G1088" s="135"/>
      <c r="H1088" s="135"/>
      <c r="I1088" s="135"/>
      <c r="J1088" s="135"/>
      <c r="K1088" s="135"/>
      <c r="L1088" s="135"/>
      <c r="M1088" s="135"/>
      <c r="N1088" s="135"/>
    </row>
    <row r="1089" spans="4:14" x14ac:dyDescent="0.3">
      <c r="D1089" s="135"/>
      <c r="E1089" s="135"/>
      <c r="F1089" s="135"/>
      <c r="G1089" s="135"/>
      <c r="H1089" s="135"/>
      <c r="I1089" s="135"/>
      <c r="J1089" s="135"/>
      <c r="K1089" s="135"/>
      <c r="L1089" s="135"/>
      <c r="M1089" s="135"/>
      <c r="N1089" s="135"/>
    </row>
    <row r="1090" spans="4:14" x14ac:dyDescent="0.3">
      <c r="D1090" s="135"/>
      <c r="E1090" s="135"/>
      <c r="F1090" s="135"/>
      <c r="G1090" s="135"/>
      <c r="H1090" s="135"/>
      <c r="I1090" s="135"/>
      <c r="J1090" s="135"/>
      <c r="K1090" s="135"/>
      <c r="L1090" s="135"/>
      <c r="M1090" s="135"/>
      <c r="N1090" s="135"/>
    </row>
    <row r="1091" spans="4:14" x14ac:dyDescent="0.3">
      <c r="D1091" s="135"/>
      <c r="E1091" s="135"/>
      <c r="F1091" s="135"/>
      <c r="G1091" s="135"/>
      <c r="H1091" s="135"/>
      <c r="I1091" s="135"/>
      <c r="J1091" s="135"/>
      <c r="K1091" s="135"/>
      <c r="L1091" s="135"/>
      <c r="M1091" s="135"/>
      <c r="N1091" s="135"/>
    </row>
    <row r="1092" spans="4:14" x14ac:dyDescent="0.3">
      <c r="D1092" s="135"/>
      <c r="E1092" s="135"/>
      <c r="F1092" s="135"/>
      <c r="G1092" s="135"/>
      <c r="H1092" s="135"/>
      <c r="I1092" s="135"/>
      <c r="J1092" s="135"/>
      <c r="K1092" s="135"/>
      <c r="L1092" s="135"/>
      <c r="M1092" s="135"/>
      <c r="N1092" s="135"/>
    </row>
    <row r="1093" spans="4:14" x14ac:dyDescent="0.3">
      <c r="D1093" s="135"/>
      <c r="E1093" s="135"/>
      <c r="F1093" s="135"/>
      <c r="G1093" s="135"/>
      <c r="H1093" s="135"/>
      <c r="I1093" s="135"/>
      <c r="J1093" s="135"/>
      <c r="K1093" s="135"/>
      <c r="L1093" s="135"/>
      <c r="M1093" s="135"/>
      <c r="N1093" s="135"/>
    </row>
    <row r="1094" spans="4:14" x14ac:dyDescent="0.3">
      <c r="D1094" s="135"/>
      <c r="E1094" s="135"/>
      <c r="F1094" s="135"/>
      <c r="G1094" s="135"/>
      <c r="H1094" s="135"/>
      <c r="I1094" s="135"/>
      <c r="J1094" s="135"/>
      <c r="K1094" s="135"/>
      <c r="L1094" s="135"/>
      <c r="M1094" s="135"/>
      <c r="N1094" s="135"/>
    </row>
    <row r="1095" spans="4:14" x14ac:dyDescent="0.3">
      <c r="D1095" s="135"/>
      <c r="E1095" s="135"/>
      <c r="F1095" s="135"/>
      <c r="G1095" s="135"/>
      <c r="H1095" s="135"/>
      <c r="I1095" s="135"/>
      <c r="J1095" s="135"/>
      <c r="K1095" s="135"/>
      <c r="L1095" s="135"/>
      <c r="M1095" s="135"/>
      <c r="N1095" s="135"/>
    </row>
    <row r="1096" spans="4:14" x14ac:dyDescent="0.3">
      <c r="D1096" s="135"/>
      <c r="E1096" s="135"/>
      <c r="F1096" s="135"/>
      <c r="G1096" s="135"/>
      <c r="H1096" s="135"/>
      <c r="I1096" s="135"/>
      <c r="J1096" s="135"/>
      <c r="K1096" s="135"/>
      <c r="L1096" s="135"/>
      <c r="M1096" s="135"/>
      <c r="N1096" s="135"/>
    </row>
    <row r="1097" spans="4:14" x14ac:dyDescent="0.3">
      <c r="D1097" s="135"/>
      <c r="E1097" s="135"/>
      <c r="F1097" s="135"/>
      <c r="G1097" s="135"/>
      <c r="H1097" s="135"/>
      <c r="I1097" s="135"/>
      <c r="J1097" s="135"/>
      <c r="K1097" s="135"/>
      <c r="L1097" s="135"/>
      <c r="M1097" s="135"/>
      <c r="N1097" s="135"/>
    </row>
    <row r="1098" spans="4:14" x14ac:dyDescent="0.3">
      <c r="D1098" s="135"/>
      <c r="E1098" s="135"/>
      <c r="F1098" s="135"/>
      <c r="G1098" s="135"/>
      <c r="H1098" s="135"/>
      <c r="I1098" s="135"/>
      <c r="J1098" s="135"/>
      <c r="K1098" s="135"/>
      <c r="L1098" s="135"/>
      <c r="M1098" s="135"/>
      <c r="N1098" s="135"/>
    </row>
    <row r="1099" spans="4:14" x14ac:dyDescent="0.3">
      <c r="D1099" s="135"/>
      <c r="E1099" s="135"/>
      <c r="F1099" s="135"/>
      <c r="G1099" s="135"/>
      <c r="H1099" s="135"/>
      <c r="I1099" s="135"/>
      <c r="J1099" s="135"/>
      <c r="K1099" s="135"/>
      <c r="L1099" s="135"/>
      <c r="M1099" s="135"/>
      <c r="N1099" s="135"/>
    </row>
    <row r="1100" spans="4:14" x14ac:dyDescent="0.3">
      <c r="D1100" s="135"/>
      <c r="E1100" s="135"/>
      <c r="F1100" s="135"/>
      <c r="G1100" s="135"/>
      <c r="H1100" s="135"/>
      <c r="I1100" s="135"/>
      <c r="J1100" s="135"/>
      <c r="K1100" s="135"/>
      <c r="L1100" s="135"/>
      <c r="M1100" s="135"/>
      <c r="N1100" s="135"/>
    </row>
    <row r="1101" spans="4:14" x14ac:dyDescent="0.3">
      <c r="D1101" s="135"/>
      <c r="E1101" s="135"/>
      <c r="F1101" s="135"/>
      <c r="G1101" s="135"/>
      <c r="H1101" s="135"/>
      <c r="I1101" s="135"/>
      <c r="J1101" s="135"/>
      <c r="K1101" s="135"/>
      <c r="L1101" s="135"/>
      <c r="M1101" s="135"/>
      <c r="N1101" s="135"/>
    </row>
    <row r="1102" spans="4:14" x14ac:dyDescent="0.3">
      <c r="D1102" s="135"/>
      <c r="E1102" s="135"/>
      <c r="F1102" s="135"/>
      <c r="G1102" s="135"/>
      <c r="H1102" s="135"/>
      <c r="I1102" s="135"/>
      <c r="J1102" s="135"/>
      <c r="K1102" s="135"/>
      <c r="L1102" s="135"/>
      <c r="M1102" s="135"/>
      <c r="N1102" s="135"/>
    </row>
    <row r="1103" spans="4:14" x14ac:dyDescent="0.3">
      <c r="D1103" s="135"/>
      <c r="E1103" s="135"/>
      <c r="F1103" s="135"/>
      <c r="G1103" s="135"/>
      <c r="H1103" s="135"/>
      <c r="I1103" s="135"/>
      <c r="J1103" s="135"/>
      <c r="K1103" s="135"/>
      <c r="L1103" s="135"/>
      <c r="M1103" s="135"/>
      <c r="N1103" s="135"/>
    </row>
    <row r="1104" spans="4:14" x14ac:dyDescent="0.3">
      <c r="D1104" s="135"/>
      <c r="E1104" s="135"/>
      <c r="F1104" s="135"/>
      <c r="G1104" s="135"/>
      <c r="H1104" s="135"/>
      <c r="I1104" s="135"/>
      <c r="J1104" s="135"/>
      <c r="K1104" s="135"/>
      <c r="L1104" s="135"/>
      <c r="M1104" s="135"/>
      <c r="N1104" s="135"/>
    </row>
    <row r="1105" spans="4:14" x14ac:dyDescent="0.3">
      <c r="D1105" s="135"/>
      <c r="E1105" s="135"/>
      <c r="F1105" s="135"/>
      <c r="G1105" s="135"/>
      <c r="H1105" s="135"/>
      <c r="I1105" s="135"/>
      <c r="J1105" s="135"/>
      <c r="K1105" s="135"/>
      <c r="L1105" s="135"/>
      <c r="M1105" s="135"/>
      <c r="N1105" s="135"/>
    </row>
    <row r="1106" spans="4:14" x14ac:dyDescent="0.3">
      <c r="D1106" s="135"/>
      <c r="E1106" s="135"/>
      <c r="F1106" s="135"/>
      <c r="G1106" s="135"/>
      <c r="H1106" s="135"/>
      <c r="I1106" s="135"/>
      <c r="J1106" s="135"/>
      <c r="K1106" s="135"/>
      <c r="L1106" s="135"/>
      <c r="M1106" s="135"/>
      <c r="N1106" s="135"/>
    </row>
    <row r="1107" spans="4:14" x14ac:dyDescent="0.3">
      <c r="D1107" s="135"/>
      <c r="E1107" s="135"/>
      <c r="F1107" s="135"/>
      <c r="G1107" s="135"/>
      <c r="H1107" s="135"/>
      <c r="I1107" s="135"/>
      <c r="J1107" s="135"/>
      <c r="K1107" s="135"/>
      <c r="L1107" s="135"/>
      <c r="M1107" s="135"/>
      <c r="N1107" s="135"/>
    </row>
    <row r="1108" spans="4:14" x14ac:dyDescent="0.3">
      <c r="D1108" s="135"/>
      <c r="E1108" s="135"/>
      <c r="F1108" s="135"/>
      <c r="G1108" s="135"/>
      <c r="H1108" s="135"/>
      <c r="I1108" s="135"/>
      <c r="J1108" s="135"/>
      <c r="K1108" s="135"/>
      <c r="L1108" s="135"/>
      <c r="M1108" s="135"/>
      <c r="N1108" s="135"/>
    </row>
    <row r="1109" spans="4:14" x14ac:dyDescent="0.3">
      <c r="D1109" s="135"/>
      <c r="E1109" s="135"/>
      <c r="F1109" s="135"/>
      <c r="G1109" s="135"/>
      <c r="H1109" s="135"/>
      <c r="I1109" s="135"/>
      <c r="J1109" s="135"/>
      <c r="K1109" s="135"/>
      <c r="L1109" s="135"/>
      <c r="M1109" s="135"/>
      <c r="N1109" s="135"/>
    </row>
    <row r="1110" spans="4:14" x14ac:dyDescent="0.3">
      <c r="D1110" s="135"/>
      <c r="E1110" s="135"/>
      <c r="F1110" s="135"/>
      <c r="G1110" s="135"/>
      <c r="H1110" s="135"/>
      <c r="I1110" s="135"/>
      <c r="J1110" s="135"/>
      <c r="K1110" s="135"/>
      <c r="L1110" s="135"/>
      <c r="M1110" s="135"/>
      <c r="N1110" s="135"/>
    </row>
    <row r="1111" spans="4:14" x14ac:dyDescent="0.3">
      <c r="D1111" s="135"/>
      <c r="E1111" s="135"/>
      <c r="F1111" s="135"/>
      <c r="G1111" s="135"/>
      <c r="H1111" s="135"/>
      <c r="I1111" s="135"/>
      <c r="J1111" s="135"/>
      <c r="K1111" s="135"/>
      <c r="L1111" s="135"/>
      <c r="M1111" s="135"/>
      <c r="N1111" s="135"/>
    </row>
    <row r="1112" spans="4:14" x14ac:dyDescent="0.3">
      <c r="D1112" s="135"/>
      <c r="E1112" s="135"/>
      <c r="F1112" s="135"/>
      <c r="G1112" s="135"/>
      <c r="H1112" s="135"/>
      <c r="I1112" s="135"/>
      <c r="J1112" s="135"/>
      <c r="K1112" s="135"/>
      <c r="L1112" s="135"/>
      <c r="M1112" s="135"/>
      <c r="N1112" s="135"/>
    </row>
    <row r="1113" spans="4:14" x14ac:dyDescent="0.3">
      <c r="D1113" s="135"/>
      <c r="E1113" s="135"/>
      <c r="F1113" s="135"/>
      <c r="G1113" s="135"/>
      <c r="H1113" s="135"/>
      <c r="I1113" s="135"/>
      <c r="J1113" s="135"/>
      <c r="K1113" s="135"/>
      <c r="L1113" s="135"/>
      <c r="M1113" s="135"/>
      <c r="N1113" s="135"/>
    </row>
    <row r="1114" spans="4:14" x14ac:dyDescent="0.3">
      <c r="D1114" s="135"/>
      <c r="E1114" s="135"/>
      <c r="F1114" s="135"/>
      <c r="G1114" s="135"/>
      <c r="H1114" s="135"/>
      <c r="I1114" s="135"/>
      <c r="J1114" s="135"/>
      <c r="K1114" s="135"/>
      <c r="L1114" s="135"/>
      <c r="M1114" s="135"/>
      <c r="N1114" s="135"/>
    </row>
    <row r="1115" spans="4:14" x14ac:dyDescent="0.3">
      <c r="D1115" s="135"/>
      <c r="E1115" s="135"/>
      <c r="F1115" s="135"/>
      <c r="G1115" s="135"/>
      <c r="H1115" s="135"/>
      <c r="I1115" s="135"/>
      <c r="J1115" s="135"/>
      <c r="K1115" s="135"/>
      <c r="L1115" s="135"/>
      <c r="M1115" s="135"/>
      <c r="N1115" s="135"/>
    </row>
    <row r="1116" spans="4:14" x14ac:dyDescent="0.3">
      <c r="D1116" s="135"/>
      <c r="E1116" s="135"/>
      <c r="F1116" s="135"/>
      <c r="G1116" s="135"/>
      <c r="H1116" s="135"/>
      <c r="I1116" s="135"/>
      <c r="J1116" s="135"/>
      <c r="K1116" s="135"/>
      <c r="L1116" s="135"/>
      <c r="M1116" s="135"/>
      <c r="N1116" s="135"/>
    </row>
    <row r="1117" spans="4:14" x14ac:dyDescent="0.3">
      <c r="D1117" s="135"/>
      <c r="E1117" s="135"/>
      <c r="F1117" s="135"/>
      <c r="G1117" s="135"/>
      <c r="H1117" s="135"/>
      <c r="I1117" s="135"/>
      <c r="J1117" s="135"/>
      <c r="K1117" s="135"/>
      <c r="L1117" s="135"/>
      <c r="M1117" s="135"/>
      <c r="N1117" s="135"/>
    </row>
    <row r="1118" spans="4:14" x14ac:dyDescent="0.3">
      <c r="D1118" s="135"/>
      <c r="E1118" s="135"/>
      <c r="F1118" s="135"/>
      <c r="G1118" s="135"/>
      <c r="H1118" s="135"/>
      <c r="I1118" s="135"/>
      <c r="J1118" s="135"/>
      <c r="K1118" s="135"/>
      <c r="L1118" s="135"/>
      <c r="M1118" s="135"/>
      <c r="N1118" s="135"/>
    </row>
    <row r="1119" spans="4:14" x14ac:dyDescent="0.3">
      <c r="D1119" s="135"/>
      <c r="E1119" s="135"/>
      <c r="F1119" s="135"/>
      <c r="G1119" s="135"/>
      <c r="H1119" s="135"/>
      <c r="I1119" s="135"/>
      <c r="J1119" s="135"/>
      <c r="K1119" s="135"/>
      <c r="L1119" s="135"/>
      <c r="M1119" s="135"/>
      <c r="N1119" s="135"/>
    </row>
    <row r="1120" spans="4:14" x14ac:dyDescent="0.3">
      <c r="D1120" s="135"/>
      <c r="E1120" s="135"/>
      <c r="F1120" s="135"/>
      <c r="G1120" s="135"/>
      <c r="H1120" s="135"/>
      <c r="I1120" s="135"/>
      <c r="J1120" s="135"/>
      <c r="K1120" s="135"/>
      <c r="L1120" s="135"/>
      <c r="M1120" s="135"/>
      <c r="N1120" s="135"/>
    </row>
    <row r="1121" spans="4:14" x14ac:dyDescent="0.3">
      <c r="D1121" s="135"/>
      <c r="E1121" s="135"/>
      <c r="F1121" s="135"/>
      <c r="G1121" s="135"/>
      <c r="H1121" s="135"/>
      <c r="I1121" s="135"/>
      <c r="J1121" s="135"/>
      <c r="K1121" s="135"/>
      <c r="L1121" s="135"/>
      <c r="M1121" s="135"/>
      <c r="N1121" s="135"/>
    </row>
    <row r="1122" spans="4:14" x14ac:dyDescent="0.3">
      <c r="D1122" s="135"/>
      <c r="E1122" s="135"/>
      <c r="F1122" s="135"/>
      <c r="G1122" s="135"/>
      <c r="H1122" s="135"/>
      <c r="I1122" s="135"/>
      <c r="J1122" s="135"/>
      <c r="K1122" s="135"/>
      <c r="L1122" s="135"/>
      <c r="M1122" s="135"/>
      <c r="N1122" s="135"/>
    </row>
    <row r="1123" spans="4:14" x14ac:dyDescent="0.3">
      <c r="D1123" s="135"/>
      <c r="E1123" s="135"/>
      <c r="F1123" s="135"/>
      <c r="G1123" s="135"/>
      <c r="H1123" s="135"/>
      <c r="I1123" s="135"/>
      <c r="J1123" s="135"/>
      <c r="K1123" s="135"/>
      <c r="L1123" s="135"/>
      <c r="M1123" s="135"/>
      <c r="N1123" s="135"/>
    </row>
    <row r="1124" spans="4:14" x14ac:dyDescent="0.3">
      <c r="D1124" s="135"/>
      <c r="E1124" s="135"/>
      <c r="F1124" s="135"/>
      <c r="G1124" s="135"/>
      <c r="H1124" s="135"/>
      <c r="I1124" s="135"/>
      <c r="J1124" s="135"/>
      <c r="K1124" s="135"/>
      <c r="L1124" s="135"/>
      <c r="M1124" s="135"/>
      <c r="N1124" s="135"/>
    </row>
    <row r="1125" spans="4:14" x14ac:dyDescent="0.3">
      <c r="D1125" s="135"/>
      <c r="E1125" s="135"/>
      <c r="F1125" s="135"/>
      <c r="G1125" s="135"/>
      <c r="H1125" s="135"/>
      <c r="I1125" s="135"/>
      <c r="J1125" s="135"/>
      <c r="K1125" s="135"/>
      <c r="L1125" s="135"/>
      <c r="M1125" s="135"/>
      <c r="N1125" s="135"/>
    </row>
    <row r="1126" spans="4:14" x14ac:dyDescent="0.3">
      <c r="D1126" s="135"/>
      <c r="E1126" s="135"/>
      <c r="F1126" s="135"/>
      <c r="G1126" s="135"/>
      <c r="H1126" s="135"/>
      <c r="I1126" s="135"/>
      <c r="J1126" s="135"/>
      <c r="K1126" s="135"/>
      <c r="L1126" s="135"/>
      <c r="M1126" s="135"/>
      <c r="N1126" s="135"/>
    </row>
    <row r="1127" spans="4:14" x14ac:dyDescent="0.3">
      <c r="D1127" s="135"/>
      <c r="E1127" s="135"/>
      <c r="F1127" s="135"/>
      <c r="G1127" s="135"/>
      <c r="H1127" s="135"/>
      <c r="I1127" s="135"/>
      <c r="J1127" s="135"/>
      <c r="K1127" s="135"/>
      <c r="L1127" s="135"/>
      <c r="M1127" s="135"/>
      <c r="N1127" s="135"/>
    </row>
    <row r="1128" spans="4:14" x14ac:dyDescent="0.3">
      <c r="D1128" s="135"/>
      <c r="E1128" s="135"/>
      <c r="F1128" s="135"/>
      <c r="G1128" s="135"/>
      <c r="H1128" s="135"/>
      <c r="I1128" s="135"/>
      <c r="J1128" s="135"/>
      <c r="K1128" s="135"/>
      <c r="L1128" s="135"/>
      <c r="M1128" s="135"/>
      <c r="N1128" s="135"/>
    </row>
    <row r="1129" spans="4:14" x14ac:dyDescent="0.3">
      <c r="D1129" s="135"/>
      <c r="E1129" s="135"/>
      <c r="F1129" s="135"/>
      <c r="G1129" s="135"/>
      <c r="H1129" s="135"/>
      <c r="I1129" s="135"/>
      <c r="J1129" s="135"/>
      <c r="K1129" s="135"/>
      <c r="L1129" s="135"/>
      <c r="M1129" s="135"/>
      <c r="N1129" s="135"/>
    </row>
    <row r="1130" spans="4:14" x14ac:dyDescent="0.3">
      <c r="D1130" s="135"/>
      <c r="E1130" s="135"/>
      <c r="F1130" s="135"/>
      <c r="G1130" s="135"/>
      <c r="H1130" s="135"/>
      <c r="I1130" s="135"/>
      <c r="J1130" s="135"/>
      <c r="K1130" s="135"/>
      <c r="L1130" s="135"/>
      <c r="M1130" s="135"/>
      <c r="N1130" s="135"/>
    </row>
    <row r="1131" spans="4:14" x14ac:dyDescent="0.3">
      <c r="D1131" s="135"/>
      <c r="E1131" s="135"/>
      <c r="F1131" s="135"/>
      <c r="G1131" s="135"/>
      <c r="H1131" s="135"/>
      <c r="I1131" s="135"/>
      <c r="J1131" s="135"/>
      <c r="K1131" s="135"/>
      <c r="L1131" s="135"/>
      <c r="M1131" s="135"/>
      <c r="N1131" s="135"/>
    </row>
    <row r="1132" spans="4:14" x14ac:dyDescent="0.3">
      <c r="D1132" s="135"/>
      <c r="E1132" s="135"/>
      <c r="F1132" s="135"/>
      <c r="G1132" s="135"/>
      <c r="H1132" s="135"/>
      <c r="I1132" s="135"/>
      <c r="J1132" s="135"/>
      <c r="K1132" s="135"/>
      <c r="L1132" s="135"/>
      <c r="M1132" s="135"/>
      <c r="N1132" s="135"/>
    </row>
    <row r="1133" spans="4:14" x14ac:dyDescent="0.3">
      <c r="D1133" s="135"/>
      <c r="E1133" s="135"/>
      <c r="F1133" s="135"/>
      <c r="G1133" s="135"/>
      <c r="H1133" s="135"/>
      <c r="I1133" s="135"/>
      <c r="J1133" s="135"/>
      <c r="K1133" s="135"/>
      <c r="L1133" s="135"/>
      <c r="M1133" s="135"/>
      <c r="N1133" s="135"/>
    </row>
    <row r="1134" spans="4:14" x14ac:dyDescent="0.3">
      <c r="D1134" s="135"/>
      <c r="E1134" s="135"/>
      <c r="F1134" s="135"/>
      <c r="G1134" s="135"/>
      <c r="H1134" s="135"/>
      <c r="I1134" s="135"/>
      <c r="J1134" s="135"/>
      <c r="K1134" s="135"/>
      <c r="L1134" s="135"/>
      <c r="M1134" s="135"/>
      <c r="N1134" s="135"/>
    </row>
    <row r="1135" spans="4:14" x14ac:dyDescent="0.3">
      <c r="D1135" s="135"/>
      <c r="E1135" s="135"/>
      <c r="F1135" s="135"/>
      <c r="G1135" s="135"/>
      <c r="H1135" s="135"/>
      <c r="I1135" s="135"/>
      <c r="J1135" s="135"/>
      <c r="K1135" s="135"/>
      <c r="L1135" s="135"/>
      <c r="M1135" s="135"/>
      <c r="N1135" s="135"/>
    </row>
    <row r="1136" spans="4:14" x14ac:dyDescent="0.3">
      <c r="D1136" s="135"/>
      <c r="E1136" s="135"/>
      <c r="F1136" s="135"/>
      <c r="G1136" s="135"/>
      <c r="H1136" s="135"/>
      <c r="I1136" s="135"/>
      <c r="J1136" s="135"/>
      <c r="K1136" s="135"/>
      <c r="L1136" s="135"/>
      <c r="M1136" s="135"/>
      <c r="N1136" s="135"/>
    </row>
    <row r="1137" spans="4:14" x14ac:dyDescent="0.3">
      <c r="D1137" s="135"/>
      <c r="E1137" s="135"/>
      <c r="F1137" s="135"/>
      <c r="G1137" s="135"/>
      <c r="H1137" s="135"/>
      <c r="I1137" s="135"/>
      <c r="J1137" s="135"/>
      <c r="K1137" s="135"/>
      <c r="L1137" s="135"/>
      <c r="M1137" s="135"/>
      <c r="N1137" s="135"/>
    </row>
    <row r="1138" spans="4:14" x14ac:dyDescent="0.3">
      <c r="D1138" s="135"/>
      <c r="E1138" s="135"/>
      <c r="F1138" s="135"/>
      <c r="G1138" s="135"/>
      <c r="H1138" s="135"/>
      <c r="I1138" s="135"/>
      <c r="J1138" s="135"/>
      <c r="K1138" s="135"/>
      <c r="L1138" s="135"/>
      <c r="M1138" s="135"/>
      <c r="N1138" s="135"/>
    </row>
    <row r="1139" spans="4:14" x14ac:dyDescent="0.3">
      <c r="D1139" s="135"/>
      <c r="E1139" s="135"/>
      <c r="F1139" s="135"/>
      <c r="G1139" s="135"/>
      <c r="H1139" s="135"/>
      <c r="I1139" s="135"/>
      <c r="J1139" s="135"/>
      <c r="K1139" s="135"/>
      <c r="L1139" s="135"/>
      <c r="M1139" s="135"/>
      <c r="N1139" s="135"/>
    </row>
    <row r="1140" spans="4:14" x14ac:dyDescent="0.3">
      <c r="D1140" s="135"/>
      <c r="E1140" s="135"/>
      <c r="F1140" s="135"/>
      <c r="G1140" s="135"/>
      <c r="H1140" s="135"/>
      <c r="I1140" s="135"/>
      <c r="J1140" s="135"/>
      <c r="K1140" s="135"/>
      <c r="L1140" s="135"/>
      <c r="M1140" s="135"/>
      <c r="N1140" s="135"/>
    </row>
    <row r="1141" spans="4:14" x14ac:dyDescent="0.3">
      <c r="D1141" s="135"/>
      <c r="E1141" s="135"/>
      <c r="F1141" s="135"/>
      <c r="G1141" s="135"/>
      <c r="H1141" s="135"/>
      <c r="I1141" s="135"/>
      <c r="J1141" s="135"/>
      <c r="K1141" s="135"/>
      <c r="L1141" s="135"/>
      <c r="M1141" s="135"/>
      <c r="N1141" s="135"/>
    </row>
    <row r="1142" spans="4:14" x14ac:dyDescent="0.3">
      <c r="D1142" s="135"/>
      <c r="E1142" s="135"/>
      <c r="F1142" s="135"/>
      <c r="G1142" s="135"/>
      <c r="H1142" s="135"/>
      <c r="I1142" s="135"/>
      <c r="J1142" s="135"/>
      <c r="K1142" s="135"/>
      <c r="L1142" s="135"/>
      <c r="M1142" s="135"/>
      <c r="N1142" s="135"/>
    </row>
    <row r="1143" spans="4:14" x14ac:dyDescent="0.3">
      <c r="D1143" s="135"/>
      <c r="E1143" s="135"/>
      <c r="F1143" s="135"/>
      <c r="G1143" s="135"/>
      <c r="H1143" s="135"/>
      <c r="I1143" s="135"/>
      <c r="J1143" s="135"/>
      <c r="K1143" s="135"/>
      <c r="L1143" s="135"/>
      <c r="M1143" s="135"/>
      <c r="N1143" s="135"/>
    </row>
    <row r="1144" spans="4:14" x14ac:dyDescent="0.3">
      <c r="D1144" s="135"/>
      <c r="E1144" s="135"/>
      <c r="F1144" s="135"/>
      <c r="G1144" s="135"/>
      <c r="H1144" s="135"/>
      <c r="I1144" s="135"/>
      <c r="J1144" s="135"/>
      <c r="K1144" s="135"/>
      <c r="L1144" s="135"/>
      <c r="M1144" s="135"/>
      <c r="N1144" s="135"/>
    </row>
    <row r="1145" spans="4:14" x14ac:dyDescent="0.3">
      <c r="D1145" s="135"/>
      <c r="E1145" s="135"/>
      <c r="F1145" s="135"/>
      <c r="G1145" s="135"/>
      <c r="H1145" s="135"/>
      <c r="I1145" s="135"/>
      <c r="J1145" s="135"/>
      <c r="K1145" s="135"/>
      <c r="L1145" s="135"/>
      <c r="M1145" s="135"/>
      <c r="N1145" s="135"/>
    </row>
    <row r="1146" spans="4:14" x14ac:dyDescent="0.3">
      <c r="D1146" s="135"/>
      <c r="E1146" s="135"/>
      <c r="F1146" s="135"/>
      <c r="G1146" s="135"/>
      <c r="H1146" s="135"/>
      <c r="I1146" s="135"/>
      <c r="J1146" s="135"/>
      <c r="K1146" s="135"/>
      <c r="L1146" s="135"/>
      <c r="M1146" s="135"/>
      <c r="N1146" s="135"/>
    </row>
    <row r="1147" spans="4:14" x14ac:dyDescent="0.3">
      <c r="D1147" s="135"/>
      <c r="E1147" s="135"/>
      <c r="F1147" s="135"/>
      <c r="G1147" s="135"/>
      <c r="H1147" s="135"/>
      <c r="I1147" s="135"/>
      <c r="J1147" s="135"/>
      <c r="K1147" s="135"/>
      <c r="L1147" s="135"/>
      <c r="M1147" s="135"/>
      <c r="N1147" s="135"/>
    </row>
    <row r="1148" spans="4:14" x14ac:dyDescent="0.3">
      <c r="D1148" s="135"/>
      <c r="E1148" s="135"/>
      <c r="F1148" s="135"/>
      <c r="G1148" s="135"/>
      <c r="H1148" s="135"/>
      <c r="I1148" s="135"/>
      <c r="J1148" s="135"/>
      <c r="K1148" s="135"/>
      <c r="L1148" s="135"/>
      <c r="M1148" s="135"/>
      <c r="N1148" s="135"/>
    </row>
    <row r="1149" spans="4:14" x14ac:dyDescent="0.3">
      <c r="D1149" s="135"/>
      <c r="E1149" s="135"/>
      <c r="F1149" s="135"/>
      <c r="G1149" s="135"/>
      <c r="H1149" s="135"/>
      <c r="I1149" s="135"/>
      <c r="J1149" s="135"/>
      <c r="K1149" s="135"/>
      <c r="L1149" s="135"/>
      <c r="M1149" s="135"/>
      <c r="N1149" s="135"/>
    </row>
    <row r="1150" spans="4:14" x14ac:dyDescent="0.3">
      <c r="D1150" s="135"/>
      <c r="E1150" s="135"/>
      <c r="F1150" s="135"/>
      <c r="G1150" s="135"/>
      <c r="H1150" s="135"/>
      <c r="I1150" s="135"/>
      <c r="J1150" s="135"/>
      <c r="K1150" s="135"/>
      <c r="L1150" s="135"/>
      <c r="M1150" s="135"/>
      <c r="N1150" s="135"/>
    </row>
    <row r="1151" spans="4:14" x14ac:dyDescent="0.3">
      <c r="D1151" s="135"/>
      <c r="E1151" s="135"/>
      <c r="F1151" s="135"/>
      <c r="G1151" s="135"/>
      <c r="H1151" s="135"/>
      <c r="I1151" s="135"/>
      <c r="J1151" s="135"/>
      <c r="K1151" s="135"/>
      <c r="L1151" s="135"/>
      <c r="M1151" s="135"/>
      <c r="N1151" s="135"/>
    </row>
    <row r="1152" spans="4:14" x14ac:dyDescent="0.3">
      <c r="D1152" s="135"/>
      <c r="E1152" s="135"/>
      <c r="F1152" s="135"/>
      <c r="G1152" s="135"/>
      <c r="H1152" s="135"/>
      <c r="I1152" s="135"/>
      <c r="J1152" s="135"/>
      <c r="K1152" s="135"/>
      <c r="L1152" s="135"/>
      <c r="M1152" s="135"/>
      <c r="N1152" s="135"/>
    </row>
    <row r="1153" spans="4:14" x14ac:dyDescent="0.3">
      <c r="D1153" s="135"/>
      <c r="E1153" s="135"/>
      <c r="F1153" s="135"/>
      <c r="G1153" s="135"/>
      <c r="H1153" s="135"/>
      <c r="I1153" s="135"/>
      <c r="J1153" s="135"/>
      <c r="K1153" s="135"/>
      <c r="L1153" s="135"/>
      <c r="M1153" s="135"/>
      <c r="N1153" s="135"/>
    </row>
    <row r="1154" spans="4:14" x14ac:dyDescent="0.3">
      <c r="D1154" s="135"/>
      <c r="E1154" s="135"/>
      <c r="F1154" s="135"/>
      <c r="G1154" s="135"/>
      <c r="H1154" s="135"/>
      <c r="I1154" s="135"/>
      <c r="J1154" s="135"/>
      <c r="K1154" s="135"/>
      <c r="L1154" s="135"/>
      <c r="M1154" s="135"/>
      <c r="N1154" s="135"/>
    </row>
    <row r="1155" spans="4:14" x14ac:dyDescent="0.3">
      <c r="D1155" s="135"/>
      <c r="E1155" s="135"/>
      <c r="F1155" s="135"/>
      <c r="G1155" s="135"/>
      <c r="H1155" s="135"/>
      <c r="I1155" s="135"/>
      <c r="J1155" s="135"/>
      <c r="K1155" s="135"/>
      <c r="L1155" s="135"/>
      <c r="M1155" s="135"/>
      <c r="N1155" s="135"/>
    </row>
    <row r="1156" spans="4:14" x14ac:dyDescent="0.3">
      <c r="D1156" s="135"/>
      <c r="E1156" s="135"/>
      <c r="F1156" s="135"/>
      <c r="G1156" s="135"/>
      <c r="H1156" s="135"/>
      <c r="I1156" s="135"/>
      <c r="J1156" s="135"/>
      <c r="K1156" s="135"/>
      <c r="L1156" s="135"/>
      <c r="M1156" s="135"/>
      <c r="N1156" s="135"/>
    </row>
  </sheetData>
  <mergeCells count="2">
    <mergeCell ref="A1:C1"/>
    <mergeCell ref="A2:C2"/>
  </mergeCells>
  <conditionalFormatting sqref="C3:C5 A3:B6">
    <cfRule type="cellIs" dxfId="2" priority="1" stopIfTrue="1" operator="lessThan">
      <formula>0</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52773-293A-4E0C-9B3F-716DC2D5C17F}">
  <sheetPr codeName="Sheet7">
    <tabColor theme="9" tint="0.89999084444715716"/>
  </sheetPr>
  <dimension ref="A1:V1156"/>
  <sheetViews>
    <sheetView showGridLines="0" topLeftCell="C1" workbookViewId="0">
      <pane ySplit="6" topLeftCell="A7" activePane="bottomLeft" state="frozen"/>
      <selection activeCell="N16" sqref="N16"/>
      <selection pane="bottomLeft" sqref="A1:C1"/>
    </sheetView>
  </sheetViews>
  <sheetFormatPr defaultColWidth="9.33203125" defaultRowHeight="14" x14ac:dyDescent="0.3"/>
  <cols>
    <col min="1" max="2" width="26.6640625" style="123" bestFit="1" customWidth="1"/>
    <col min="3" max="3" width="23.33203125" style="123" bestFit="1" customWidth="1"/>
    <col min="4" max="16384" width="9.33203125" style="123"/>
  </cols>
  <sheetData>
    <row r="1" spans="1:22" s="100" customFormat="1" ht="20" x14ac:dyDescent="0.3">
      <c r="A1" s="219" t="s">
        <v>255</v>
      </c>
      <c r="B1" s="220"/>
      <c r="C1" s="220"/>
      <c r="D1" s="98"/>
      <c r="E1" s="98"/>
      <c r="F1" s="98"/>
      <c r="G1" s="98"/>
      <c r="H1" s="98"/>
      <c r="I1" s="98"/>
      <c r="J1" s="98"/>
      <c r="K1" s="98"/>
      <c r="L1" s="98"/>
      <c r="M1" s="98"/>
      <c r="N1" s="98"/>
      <c r="O1" s="98"/>
      <c r="P1" s="98"/>
      <c r="Q1" s="98"/>
      <c r="R1" s="98"/>
      <c r="S1" s="98"/>
      <c r="T1" s="99"/>
      <c r="U1" s="99"/>
      <c r="V1" s="99"/>
    </row>
    <row r="2" spans="1:22" s="102" customFormat="1" ht="13" x14ac:dyDescent="0.3">
      <c r="A2" s="221" t="s">
        <v>25</v>
      </c>
      <c r="B2" s="222"/>
      <c r="C2" s="222"/>
      <c r="D2" s="101"/>
      <c r="E2" s="101"/>
      <c r="F2" s="101"/>
      <c r="G2" s="101"/>
      <c r="H2" s="101"/>
      <c r="I2" s="101"/>
      <c r="J2" s="101"/>
      <c r="K2" s="101"/>
      <c r="L2" s="101"/>
      <c r="M2" s="101"/>
      <c r="N2" s="101"/>
      <c r="O2" s="101"/>
      <c r="P2" s="101"/>
      <c r="Q2" s="101"/>
      <c r="R2" s="101"/>
      <c r="S2" s="101"/>
      <c r="T2" s="101"/>
      <c r="U2" s="101"/>
      <c r="V2" s="101"/>
    </row>
    <row r="3" spans="1:22" s="106" customFormat="1" ht="11.5" x14ac:dyDescent="0.3">
      <c r="A3" s="103"/>
      <c r="B3" s="104"/>
      <c r="C3" s="104"/>
      <c r="D3" s="105"/>
      <c r="E3" s="105"/>
      <c r="F3" s="105"/>
      <c r="G3" s="105"/>
      <c r="H3" s="105"/>
      <c r="I3" s="105"/>
      <c r="J3" s="105"/>
      <c r="K3" s="105"/>
      <c r="L3" s="105"/>
      <c r="M3" s="105"/>
      <c r="N3" s="105"/>
      <c r="O3" s="105"/>
      <c r="P3" s="105"/>
      <c r="Q3" s="105"/>
      <c r="R3" s="105"/>
      <c r="S3" s="105"/>
      <c r="T3" s="105"/>
      <c r="U3" s="105"/>
      <c r="V3" s="105"/>
    </row>
    <row r="4" spans="1:22" s="106" customFormat="1" ht="11.5" x14ac:dyDescent="0.3">
      <c r="A4" s="103"/>
      <c r="B4" s="104"/>
      <c r="C4" s="104"/>
      <c r="D4" s="107"/>
      <c r="E4" s="107"/>
      <c r="F4" s="107"/>
      <c r="G4" s="107"/>
      <c r="H4" s="107"/>
      <c r="I4" s="107"/>
      <c r="J4" s="107"/>
      <c r="K4" s="107"/>
      <c r="L4" s="107"/>
      <c r="M4" s="107"/>
      <c r="N4" s="107"/>
      <c r="O4" s="107"/>
      <c r="P4" s="107"/>
      <c r="Q4" s="107"/>
      <c r="R4" s="107"/>
      <c r="S4" s="107"/>
      <c r="T4" s="107"/>
      <c r="U4" s="107"/>
      <c r="V4" s="107"/>
    </row>
    <row r="5" spans="1:22" s="109" customFormat="1" ht="15.5" x14ac:dyDescent="0.3">
      <c r="A5" s="93"/>
      <c r="B5" s="94"/>
      <c r="C5" s="94"/>
      <c r="D5" s="108"/>
      <c r="E5" s="108"/>
      <c r="F5" s="108"/>
      <c r="G5" s="108"/>
      <c r="H5" s="108"/>
      <c r="I5" s="108"/>
      <c r="J5" s="108"/>
      <c r="K5" s="108"/>
      <c r="L5" s="108"/>
      <c r="M5" s="108"/>
      <c r="N5" s="108"/>
      <c r="O5" s="108"/>
      <c r="P5" s="108"/>
      <c r="Q5" s="108"/>
      <c r="R5" s="108"/>
      <c r="S5" s="108"/>
      <c r="T5" s="108"/>
      <c r="U5" s="108"/>
      <c r="V5" s="108"/>
    </row>
    <row r="6" spans="1:22" s="110" customFormat="1" ht="12" thickBot="1" x14ac:dyDescent="0.35">
      <c r="A6" s="95"/>
      <c r="B6" s="96"/>
      <c r="C6" s="96"/>
      <c r="D6" s="97">
        <v>2011</v>
      </c>
      <c r="E6" s="97">
        <v>2012</v>
      </c>
      <c r="F6" s="97">
        <v>2013</v>
      </c>
      <c r="G6" s="97">
        <v>2014</v>
      </c>
      <c r="H6" s="97">
        <v>2015</v>
      </c>
      <c r="I6" s="97">
        <v>2016</v>
      </c>
      <c r="J6" s="97">
        <v>2017</v>
      </c>
      <c r="K6" s="97">
        <v>2018</v>
      </c>
      <c r="L6" s="97">
        <v>2019</v>
      </c>
      <c r="M6" s="97">
        <v>2020</v>
      </c>
      <c r="N6" s="97">
        <v>2021</v>
      </c>
      <c r="O6" s="97">
        <v>2022</v>
      </c>
      <c r="P6" s="97">
        <v>2023</v>
      </c>
      <c r="Q6" s="97">
        <v>2024</v>
      </c>
      <c r="R6" s="97">
        <v>2025</v>
      </c>
      <c r="S6" s="97">
        <v>2026</v>
      </c>
      <c r="T6" s="97">
        <v>2027</v>
      </c>
      <c r="U6" s="97">
        <v>2028</v>
      </c>
      <c r="V6" s="97">
        <v>2029</v>
      </c>
    </row>
    <row r="7" spans="1:22" s="113" customFormat="1" x14ac:dyDescent="0.3">
      <c r="A7" s="111" t="s">
        <v>15</v>
      </c>
      <c r="B7" s="112" t="s">
        <v>15</v>
      </c>
      <c r="C7" s="112" t="s">
        <v>15</v>
      </c>
      <c r="D7" s="136">
        <v>19421.046228710467</v>
      </c>
      <c r="E7" s="136">
        <v>18781.995133819953</v>
      </c>
      <c r="F7" s="136">
        <v>18190.02433090024</v>
      </c>
      <c r="G7" s="136">
        <v>18421.776155717769</v>
      </c>
      <c r="H7" s="136">
        <v>18332.481751824827</v>
      </c>
      <c r="I7" s="136">
        <v>18435.158150851577</v>
      </c>
      <c r="J7" s="136">
        <v>18824.817518248172</v>
      </c>
      <c r="K7" s="136">
        <v>19948.036001876619</v>
      </c>
      <c r="L7" s="136">
        <v>19760.869873170734</v>
      </c>
      <c r="M7" s="136">
        <v>18599.634146341465</v>
      </c>
      <c r="N7" s="136">
        <v>19209.245742092458</v>
      </c>
      <c r="O7" s="136">
        <v>17107.90754257908</v>
      </c>
      <c r="P7" s="136">
        <v>16618.004866180047</v>
      </c>
      <c r="Q7" s="136">
        <v>16635.256431865215</v>
      </c>
      <c r="R7" s="136">
        <v>17735.477066739382</v>
      </c>
      <c r="S7" s="136">
        <v>18869.743361375011</v>
      </c>
      <c r="T7" s="136">
        <v>19783.94596754228</v>
      </c>
      <c r="U7" s="136">
        <v>20651.211849611427</v>
      </c>
      <c r="V7" s="136">
        <v>21360.852289219409</v>
      </c>
    </row>
    <row r="8" spans="1:22" s="113" customFormat="1" x14ac:dyDescent="0.3">
      <c r="A8" s="114" t="s">
        <v>26</v>
      </c>
      <c r="B8" s="114" t="s">
        <v>26</v>
      </c>
      <c r="C8" s="114" t="s">
        <v>27</v>
      </c>
      <c r="D8" s="137">
        <v>4411.4355231143554</v>
      </c>
      <c r="E8" s="137">
        <v>4123.8442822384441</v>
      </c>
      <c r="F8" s="137">
        <v>4399.7566909975649</v>
      </c>
      <c r="G8" s="137">
        <v>5043.7956204379561</v>
      </c>
      <c r="H8" s="137">
        <v>4706.812652068128</v>
      </c>
      <c r="I8" s="137">
        <v>4708.0291970802919</v>
      </c>
      <c r="J8" s="137">
        <v>4873.3576642335775</v>
      </c>
      <c r="K8" s="137">
        <v>5423.3284574209256</v>
      </c>
      <c r="L8" s="137">
        <v>5901.460743902443</v>
      </c>
      <c r="M8" s="137">
        <v>4889.3902439024396</v>
      </c>
      <c r="N8" s="137">
        <v>5619.8296836982963</v>
      </c>
      <c r="O8" s="137">
        <v>4971.6545012165461</v>
      </c>
      <c r="P8" s="137">
        <v>4697.3236009732354</v>
      </c>
      <c r="Q8" s="137">
        <v>5174.6287244626546</v>
      </c>
      <c r="R8" s="137">
        <v>6334.6565594579324</v>
      </c>
      <c r="S8" s="137">
        <v>7108.6441088073161</v>
      </c>
      <c r="T8" s="137">
        <v>7738.7496921533357</v>
      </c>
      <c r="U8" s="137">
        <v>8256.6238432768114</v>
      </c>
      <c r="V8" s="137">
        <v>8456.3403072659967</v>
      </c>
    </row>
    <row r="9" spans="1:22" s="113" customFormat="1" x14ac:dyDescent="0.3">
      <c r="A9" s="115" t="s">
        <v>28</v>
      </c>
      <c r="B9" s="115" t="s">
        <v>28</v>
      </c>
      <c r="C9" s="115" t="s">
        <v>29</v>
      </c>
      <c r="D9" s="138">
        <v>3804.8661800486625</v>
      </c>
      <c r="E9" s="138">
        <v>3706.5693430656938</v>
      </c>
      <c r="F9" s="138">
        <v>4007.1776155717748</v>
      </c>
      <c r="G9" s="138">
        <v>4539.0510948905112</v>
      </c>
      <c r="H9" s="138">
        <v>4186.1313868613142</v>
      </c>
      <c r="I9" s="138">
        <v>3974.4525547445255</v>
      </c>
      <c r="J9" s="138">
        <v>4072.7493917274942</v>
      </c>
      <c r="K9" s="138">
        <v>4176.6081484184906</v>
      </c>
      <c r="L9" s="138">
        <v>4399.2557829268308</v>
      </c>
      <c r="M9" s="138">
        <v>4076.8292682926831</v>
      </c>
      <c r="N9" s="138">
        <v>4677.1289537712892</v>
      </c>
      <c r="O9" s="138">
        <v>4276.0340632603411</v>
      </c>
      <c r="P9" s="138">
        <v>3973.9659367396594</v>
      </c>
      <c r="Q9" s="138">
        <v>4270.8575358387307</v>
      </c>
      <c r="R9" s="138">
        <v>5139.6225067946179</v>
      </c>
      <c r="S9" s="138">
        <v>5495.8480833937092</v>
      </c>
      <c r="T9" s="138">
        <v>5762.0552907173469</v>
      </c>
      <c r="U9" s="138">
        <v>5968.9124562140441</v>
      </c>
      <c r="V9" s="138">
        <v>6213.2253303214084</v>
      </c>
    </row>
    <row r="10" spans="1:22" s="113" customFormat="1" x14ac:dyDescent="0.3">
      <c r="A10" s="116" t="s">
        <v>27</v>
      </c>
      <c r="B10" s="116" t="s">
        <v>29</v>
      </c>
      <c r="C10" s="116" t="s">
        <v>30</v>
      </c>
      <c r="D10" s="139">
        <v>2.7980535279805352</v>
      </c>
      <c r="E10" s="139">
        <v>16.301703163017034</v>
      </c>
      <c r="F10" s="139">
        <v>9.1240875912408761</v>
      </c>
      <c r="G10" s="139">
        <v>4.3795620437956204</v>
      </c>
      <c r="H10" s="139">
        <v>12.165450121654501</v>
      </c>
      <c r="I10" s="139">
        <v>2.4330900243309004</v>
      </c>
      <c r="J10" s="139">
        <v>10.827250608272507</v>
      </c>
      <c r="K10" s="139">
        <v>22.215571776155716</v>
      </c>
      <c r="L10" s="139">
        <v>8.1240243902439033</v>
      </c>
      <c r="M10" s="139">
        <v>25</v>
      </c>
      <c r="N10" s="139">
        <v>11.678832116788321</v>
      </c>
      <c r="O10" s="139">
        <v>3.5279805352798053</v>
      </c>
      <c r="P10" s="139">
        <v>1.9464720194647205</v>
      </c>
      <c r="Q10" s="139">
        <v>29</v>
      </c>
      <c r="R10" s="139">
        <v>4</v>
      </c>
      <c r="S10" s="139">
        <v>22</v>
      </c>
      <c r="T10" s="139">
        <v>14</v>
      </c>
      <c r="U10" s="139">
        <v>15</v>
      </c>
      <c r="V10" s="139">
        <v>23</v>
      </c>
    </row>
    <row r="11" spans="1:22" s="113" customFormat="1" x14ac:dyDescent="0.3">
      <c r="A11" s="116" t="s">
        <v>27</v>
      </c>
      <c r="B11" s="116" t="s">
        <v>29</v>
      </c>
      <c r="C11" s="116" t="s">
        <v>31</v>
      </c>
      <c r="D11" s="139">
        <v>795.37712895377126</v>
      </c>
      <c r="E11" s="139">
        <v>732.48175182481759</v>
      </c>
      <c r="F11" s="139">
        <v>792.94403892944035</v>
      </c>
      <c r="G11" s="139">
        <v>911.31386861313877</v>
      </c>
      <c r="H11" s="139">
        <v>929.44038929440399</v>
      </c>
      <c r="I11" s="139">
        <v>895.37712895377138</v>
      </c>
      <c r="J11" s="139">
        <v>694.03892944038932</v>
      </c>
      <c r="K11" s="139">
        <v>866.74599999999998</v>
      </c>
      <c r="L11" s="139">
        <v>970.73170731707319</v>
      </c>
      <c r="M11" s="139">
        <v>773.53658536585363</v>
      </c>
      <c r="N11" s="139">
        <v>936.86131386861325</v>
      </c>
      <c r="O11" s="139">
        <v>803.04136253041372</v>
      </c>
      <c r="P11" s="139">
        <v>638.19951338199519</v>
      </c>
      <c r="Q11" s="139">
        <v>718</v>
      </c>
      <c r="R11" s="139">
        <v>985</v>
      </c>
      <c r="S11" s="139">
        <v>991</v>
      </c>
      <c r="T11" s="139">
        <v>1007</v>
      </c>
      <c r="U11" s="139">
        <v>1012</v>
      </c>
      <c r="V11" s="139">
        <v>1018</v>
      </c>
    </row>
    <row r="12" spans="1:22" s="113" customFormat="1" x14ac:dyDescent="0.3">
      <c r="A12" s="116" t="s">
        <v>27</v>
      </c>
      <c r="B12" s="116" t="s">
        <v>29</v>
      </c>
      <c r="C12" s="116" t="s">
        <v>32</v>
      </c>
      <c r="D12" s="139">
        <v>0</v>
      </c>
      <c r="E12" s="139">
        <v>0</v>
      </c>
      <c r="F12" s="139">
        <v>0</v>
      </c>
      <c r="G12" s="139">
        <v>0</v>
      </c>
      <c r="H12" s="139">
        <v>0</v>
      </c>
      <c r="I12" s="139">
        <v>0</v>
      </c>
      <c r="J12" s="139">
        <v>0</v>
      </c>
      <c r="K12" s="139">
        <v>0</v>
      </c>
      <c r="L12" s="139">
        <v>0</v>
      </c>
      <c r="M12" s="139">
        <v>0</v>
      </c>
      <c r="N12" s="139">
        <v>0</v>
      </c>
      <c r="O12" s="139">
        <v>0</v>
      </c>
      <c r="P12" s="139">
        <v>0</v>
      </c>
      <c r="Q12" s="139">
        <v>0</v>
      </c>
      <c r="R12" s="139">
        <v>0</v>
      </c>
      <c r="S12" s="139">
        <v>0</v>
      </c>
      <c r="T12" s="139">
        <v>0</v>
      </c>
      <c r="U12" s="139">
        <v>0</v>
      </c>
      <c r="V12" s="139">
        <v>0</v>
      </c>
    </row>
    <row r="13" spans="1:22" s="113" customFormat="1" x14ac:dyDescent="0.3">
      <c r="A13" s="116" t="s">
        <v>27</v>
      </c>
      <c r="B13" s="116" t="s">
        <v>29</v>
      </c>
      <c r="C13" s="116" t="s">
        <v>33</v>
      </c>
      <c r="D13" s="139">
        <v>30.656934306569344</v>
      </c>
      <c r="E13" s="139">
        <v>30.535279805352801</v>
      </c>
      <c r="F13" s="139">
        <v>33.819951338199516</v>
      </c>
      <c r="G13" s="139">
        <v>28.345498783454989</v>
      </c>
      <c r="H13" s="139">
        <v>31.630170316301705</v>
      </c>
      <c r="I13" s="139">
        <v>25.547445255474454</v>
      </c>
      <c r="J13" s="139">
        <v>31.021897810218981</v>
      </c>
      <c r="K13" s="139">
        <v>25.485401459854014</v>
      </c>
      <c r="L13" s="139">
        <v>24.547560975609755</v>
      </c>
      <c r="M13" s="139">
        <v>24.634146341463417</v>
      </c>
      <c r="N13" s="139">
        <v>25.912408759124091</v>
      </c>
      <c r="O13" s="139">
        <v>22.262773722627738</v>
      </c>
      <c r="P13" s="139">
        <v>17.031630170316301</v>
      </c>
      <c r="Q13" s="139">
        <v>22.675476724580278</v>
      </c>
      <c r="R13" s="139">
        <v>40.55526674032145</v>
      </c>
      <c r="S13" s="139">
        <v>61.262694715031159</v>
      </c>
      <c r="T13" s="139">
        <v>76.880528227417983</v>
      </c>
      <c r="U13" s="139">
        <v>94.315871425758814</v>
      </c>
      <c r="V13" s="139">
        <v>114.89665269561397</v>
      </c>
    </row>
    <row r="14" spans="1:22" s="113" customFormat="1" x14ac:dyDescent="0.3">
      <c r="A14" s="116" t="s">
        <v>27</v>
      </c>
      <c r="B14" s="116" t="s">
        <v>29</v>
      </c>
      <c r="C14" s="116" t="s">
        <v>34</v>
      </c>
      <c r="D14" s="139">
        <v>373.84428223844287</v>
      </c>
      <c r="E14" s="139">
        <v>312.53041362530411</v>
      </c>
      <c r="F14" s="139">
        <v>364.47688564476891</v>
      </c>
      <c r="G14" s="139">
        <v>362.89537712895378</v>
      </c>
      <c r="H14" s="139">
        <v>309.00243309002434</v>
      </c>
      <c r="I14" s="139">
        <v>369.82968369829683</v>
      </c>
      <c r="J14" s="139">
        <v>325.91240875912411</v>
      </c>
      <c r="K14" s="139">
        <v>334.89020681265208</v>
      </c>
      <c r="L14" s="139">
        <v>342.68869024390244</v>
      </c>
      <c r="M14" s="139">
        <v>248.65853658536588</v>
      </c>
      <c r="N14" s="139">
        <v>394.52554744525548</v>
      </c>
      <c r="O14" s="139">
        <v>300.36496350364962</v>
      </c>
      <c r="P14" s="139">
        <v>249.75669099756695</v>
      </c>
      <c r="Q14" s="139">
        <v>217.91411587017348</v>
      </c>
      <c r="R14" s="139">
        <v>217.03065042579453</v>
      </c>
      <c r="S14" s="139">
        <v>246.88196695064067</v>
      </c>
      <c r="T14" s="139">
        <v>284.44283282484463</v>
      </c>
      <c r="U14" s="139">
        <v>296.61616770528036</v>
      </c>
      <c r="V14" s="139">
        <v>309.90122517170101</v>
      </c>
    </row>
    <row r="15" spans="1:22" s="113" customFormat="1" x14ac:dyDescent="0.3">
      <c r="A15" s="116" t="s">
        <v>27</v>
      </c>
      <c r="B15" s="116" t="s">
        <v>29</v>
      </c>
      <c r="C15" s="116" t="s">
        <v>35</v>
      </c>
      <c r="D15" s="139">
        <v>689.05109489051097</v>
      </c>
      <c r="E15" s="139">
        <v>770.07299270072997</v>
      </c>
      <c r="F15" s="139">
        <v>831.87347931873478</v>
      </c>
      <c r="G15" s="139">
        <v>743.18734793187355</v>
      </c>
      <c r="H15" s="139">
        <v>784.67153284671542</v>
      </c>
      <c r="I15" s="139">
        <v>571.77615571776164</v>
      </c>
      <c r="J15" s="139">
        <v>707.17761557177619</v>
      </c>
      <c r="K15" s="139">
        <v>644.43058394160585</v>
      </c>
      <c r="L15" s="139">
        <v>494.66876097560976</v>
      </c>
      <c r="M15" s="139">
        <v>532.07317073170736</v>
      </c>
      <c r="N15" s="139">
        <v>631.26520681265208</v>
      </c>
      <c r="O15" s="139">
        <v>394.03892944038927</v>
      </c>
      <c r="P15" s="139">
        <v>557.17761557177619</v>
      </c>
      <c r="Q15" s="139">
        <v>518</v>
      </c>
      <c r="R15" s="139">
        <v>673</v>
      </c>
      <c r="S15" s="139">
        <v>690</v>
      </c>
      <c r="T15" s="139">
        <v>704</v>
      </c>
      <c r="U15" s="139">
        <v>708</v>
      </c>
      <c r="V15" s="139">
        <v>715</v>
      </c>
    </row>
    <row r="16" spans="1:22" s="113" customFormat="1" x14ac:dyDescent="0.3">
      <c r="A16" s="116" t="s">
        <v>27</v>
      </c>
      <c r="B16" s="116" t="s">
        <v>29</v>
      </c>
      <c r="C16" s="116" t="s">
        <v>36</v>
      </c>
      <c r="D16" s="139">
        <v>419.09975669099759</v>
      </c>
      <c r="E16" s="139">
        <v>425.18248175182487</v>
      </c>
      <c r="F16" s="139">
        <v>607.17761557177619</v>
      </c>
      <c r="G16" s="139">
        <v>795.62043795620446</v>
      </c>
      <c r="H16" s="139">
        <v>714.11192214111929</v>
      </c>
      <c r="I16" s="139">
        <v>683.69829683698299</v>
      </c>
      <c r="J16" s="139">
        <v>529.07542579075425</v>
      </c>
      <c r="K16" s="139">
        <v>550.42399999999998</v>
      </c>
      <c r="L16" s="139">
        <v>712.19512195121956</v>
      </c>
      <c r="M16" s="139">
        <v>615.1219512195122</v>
      </c>
      <c r="N16" s="139">
        <v>668.49148418491484</v>
      </c>
      <c r="O16" s="139">
        <v>765.08515815085161</v>
      </c>
      <c r="P16" s="139">
        <v>641.2408759124088</v>
      </c>
      <c r="Q16" s="139">
        <v>658</v>
      </c>
      <c r="R16" s="139">
        <v>737</v>
      </c>
      <c r="S16" s="139">
        <v>766</v>
      </c>
      <c r="T16" s="139">
        <v>870.98327662330621</v>
      </c>
      <c r="U16" s="139">
        <v>943.77229116569015</v>
      </c>
      <c r="V16" s="139">
        <v>994.12397574671695</v>
      </c>
    </row>
    <row r="17" spans="1:22" s="113" customFormat="1" x14ac:dyDescent="0.3">
      <c r="A17" s="116" t="s">
        <v>27</v>
      </c>
      <c r="B17" s="116" t="s">
        <v>29</v>
      </c>
      <c r="C17" s="116" t="s">
        <v>37</v>
      </c>
      <c r="D17" s="139">
        <v>15.693430656934307</v>
      </c>
      <c r="E17" s="139">
        <v>0.6082725060827251</v>
      </c>
      <c r="F17" s="139">
        <v>0.48661800486618012</v>
      </c>
      <c r="G17" s="139">
        <v>0.48661800486618012</v>
      </c>
      <c r="H17" s="139">
        <v>15.815085158150852</v>
      </c>
      <c r="I17" s="139">
        <v>4.8661800486618008</v>
      </c>
      <c r="J17" s="139">
        <v>4.8661800486618008</v>
      </c>
      <c r="K17" s="139">
        <v>13.536000000000001</v>
      </c>
      <c r="L17" s="139">
        <v>36.654697560975613</v>
      </c>
      <c r="M17" s="139">
        <v>87.682926829268311</v>
      </c>
      <c r="N17" s="139">
        <v>45.012165450121657</v>
      </c>
      <c r="O17" s="139">
        <v>44.038929440389303</v>
      </c>
      <c r="P17" s="139">
        <v>70.43795620437956</v>
      </c>
      <c r="Q17" s="139">
        <v>31.34616150516942</v>
      </c>
      <c r="R17" s="139">
        <v>39.209104130795652</v>
      </c>
      <c r="S17" s="139">
        <v>168.15606582864993</v>
      </c>
      <c r="T17" s="139">
        <v>183.02083828888163</v>
      </c>
      <c r="U17" s="139">
        <v>197.11767194404445</v>
      </c>
      <c r="V17" s="139">
        <v>213.03499128420273</v>
      </c>
    </row>
    <row r="18" spans="1:22" s="113" customFormat="1" x14ac:dyDescent="0.3">
      <c r="A18" s="116" t="s">
        <v>27</v>
      </c>
      <c r="B18" s="116" t="s">
        <v>29</v>
      </c>
      <c r="C18" s="116" t="s">
        <v>38</v>
      </c>
      <c r="D18" s="139">
        <v>0</v>
      </c>
      <c r="E18" s="139">
        <v>0</v>
      </c>
      <c r="F18" s="139">
        <v>0</v>
      </c>
      <c r="G18" s="139">
        <v>0</v>
      </c>
      <c r="H18" s="139">
        <v>0</v>
      </c>
      <c r="I18" s="139">
        <v>0</v>
      </c>
      <c r="J18" s="139">
        <v>0</v>
      </c>
      <c r="K18" s="139">
        <v>0</v>
      </c>
      <c r="L18" s="139">
        <v>0</v>
      </c>
      <c r="M18" s="139">
        <v>0</v>
      </c>
      <c r="N18" s="139">
        <v>0</v>
      </c>
      <c r="O18" s="139">
        <v>0</v>
      </c>
      <c r="P18" s="139">
        <v>0</v>
      </c>
      <c r="Q18" s="139">
        <v>0</v>
      </c>
      <c r="R18" s="139">
        <v>0</v>
      </c>
      <c r="S18" s="139">
        <v>0</v>
      </c>
      <c r="T18" s="139">
        <v>0</v>
      </c>
      <c r="U18" s="139">
        <v>0</v>
      </c>
      <c r="V18" s="139">
        <v>0</v>
      </c>
    </row>
    <row r="19" spans="1:22" s="113" customFormat="1" x14ac:dyDescent="0.3">
      <c r="A19" s="116" t="s">
        <v>27</v>
      </c>
      <c r="B19" s="116" t="s">
        <v>29</v>
      </c>
      <c r="C19" s="116" t="s">
        <v>39</v>
      </c>
      <c r="D19" s="139">
        <v>0.6082725060827251</v>
      </c>
      <c r="E19" s="139">
        <v>0</v>
      </c>
      <c r="F19" s="139">
        <v>20.681265206812654</v>
      </c>
      <c r="G19" s="139">
        <v>5.231143552311436</v>
      </c>
      <c r="H19" s="139">
        <v>7.2992700729927016</v>
      </c>
      <c r="I19" s="139">
        <v>2.4330900243309004</v>
      </c>
      <c r="J19" s="139">
        <v>2.5547445255474455</v>
      </c>
      <c r="K19" s="139">
        <v>2.558394160583942</v>
      </c>
      <c r="L19" s="139">
        <v>2.7560975609756095</v>
      </c>
      <c r="M19" s="139">
        <v>2.5609756097560976</v>
      </c>
      <c r="N19" s="139">
        <v>9.7323600973236015</v>
      </c>
      <c r="O19" s="139">
        <v>9.8540145985401466</v>
      </c>
      <c r="P19" s="139">
        <v>1.4598540145985401</v>
      </c>
      <c r="Q19" s="139">
        <v>1.459854014598541</v>
      </c>
      <c r="R19" s="139">
        <v>1.459854014598541</v>
      </c>
      <c r="S19" s="139">
        <v>1.459854014598541</v>
      </c>
      <c r="T19" s="139">
        <v>1.459854014598541</v>
      </c>
      <c r="U19" s="139">
        <v>1.459854014598541</v>
      </c>
      <c r="V19" s="139">
        <v>1.459854014598541</v>
      </c>
    </row>
    <row r="20" spans="1:22" s="113" customFormat="1" x14ac:dyDescent="0.3">
      <c r="A20" s="116" t="s">
        <v>27</v>
      </c>
      <c r="B20" s="116" t="s">
        <v>29</v>
      </c>
      <c r="C20" s="116" t="s">
        <v>40</v>
      </c>
      <c r="D20" s="139">
        <v>84.184914841849164</v>
      </c>
      <c r="E20" s="139">
        <v>47.445255474452559</v>
      </c>
      <c r="F20" s="139">
        <v>50.851581508515814</v>
      </c>
      <c r="G20" s="139">
        <v>26.520681265206814</v>
      </c>
      <c r="H20" s="139">
        <v>65.693430656934311</v>
      </c>
      <c r="I20" s="139">
        <v>38.929440389294406</v>
      </c>
      <c r="J20" s="139">
        <v>61.800486618004868</v>
      </c>
      <c r="K20" s="139">
        <v>42.509000000000007</v>
      </c>
      <c r="L20" s="139">
        <v>105.29298536585367</v>
      </c>
      <c r="M20" s="139">
        <v>58.902439024390247</v>
      </c>
      <c r="N20" s="139">
        <v>75.060827250608284</v>
      </c>
      <c r="O20" s="139">
        <v>178.10218978102191</v>
      </c>
      <c r="P20" s="139">
        <v>98.296836982968372</v>
      </c>
      <c r="Q20" s="139">
        <v>67</v>
      </c>
      <c r="R20" s="139">
        <v>66</v>
      </c>
      <c r="S20" s="139">
        <v>64</v>
      </c>
      <c r="T20" s="139">
        <v>63</v>
      </c>
      <c r="U20" s="139">
        <v>60</v>
      </c>
      <c r="V20" s="139">
        <v>59</v>
      </c>
    </row>
    <row r="21" spans="1:22" s="113" customFormat="1" x14ac:dyDescent="0.3">
      <c r="A21" s="116" t="s">
        <v>27</v>
      </c>
      <c r="B21" s="116" t="s">
        <v>29</v>
      </c>
      <c r="C21" s="116" t="s">
        <v>41</v>
      </c>
      <c r="D21" s="139">
        <v>0</v>
      </c>
      <c r="E21" s="139">
        <v>0</v>
      </c>
      <c r="F21" s="139">
        <v>0</v>
      </c>
      <c r="G21" s="139">
        <v>0</v>
      </c>
      <c r="H21" s="139">
        <v>0</v>
      </c>
      <c r="I21" s="139">
        <v>0</v>
      </c>
      <c r="J21" s="139">
        <v>0</v>
      </c>
      <c r="K21" s="139">
        <v>0</v>
      </c>
      <c r="L21" s="139">
        <v>0</v>
      </c>
      <c r="M21" s="139">
        <v>0</v>
      </c>
      <c r="N21" s="139">
        <v>0</v>
      </c>
      <c r="O21" s="139">
        <v>0</v>
      </c>
      <c r="P21" s="139">
        <v>0</v>
      </c>
      <c r="Q21" s="139">
        <v>0</v>
      </c>
      <c r="R21" s="139">
        <v>0</v>
      </c>
      <c r="S21" s="139">
        <v>0</v>
      </c>
      <c r="T21" s="139">
        <v>0</v>
      </c>
      <c r="U21" s="139">
        <v>0</v>
      </c>
      <c r="V21" s="139">
        <v>0</v>
      </c>
    </row>
    <row r="22" spans="1:22" s="113" customFormat="1" x14ac:dyDescent="0.3">
      <c r="A22" s="116" t="s">
        <v>27</v>
      </c>
      <c r="B22" s="116" t="s">
        <v>29</v>
      </c>
      <c r="C22" s="116" t="s">
        <v>42</v>
      </c>
      <c r="D22" s="139">
        <v>78.710462287104633</v>
      </c>
      <c r="E22" s="139">
        <v>141.48418491484185</v>
      </c>
      <c r="F22" s="139">
        <v>34.549878345498783</v>
      </c>
      <c r="G22" s="139">
        <v>261.92214111922146</v>
      </c>
      <c r="H22" s="139">
        <v>160.58394160583941</v>
      </c>
      <c r="I22" s="139">
        <v>153.28467153284672</v>
      </c>
      <c r="J22" s="139">
        <v>220.43795620437956</v>
      </c>
      <c r="K22" s="139">
        <v>256.17130170316307</v>
      </c>
      <c r="L22" s="139">
        <v>309.14188536585368</v>
      </c>
      <c r="M22" s="139">
        <v>327.80487804878049</v>
      </c>
      <c r="N22" s="139">
        <v>311.67883211678833</v>
      </c>
      <c r="O22" s="139">
        <v>380.29197080291976</v>
      </c>
      <c r="P22" s="139">
        <v>305.96107055961073</v>
      </c>
      <c r="Q22" s="139">
        <v>205</v>
      </c>
      <c r="R22" s="139">
        <v>508.88000000000056</v>
      </c>
      <c r="S22" s="139">
        <v>473.38823529411684</v>
      </c>
      <c r="T22" s="139">
        <v>482.67058823529351</v>
      </c>
      <c r="U22" s="139">
        <v>498.14117647058856</v>
      </c>
      <c r="V22" s="139">
        <v>563.88657480590473</v>
      </c>
    </row>
    <row r="23" spans="1:22" s="113" customFormat="1" x14ac:dyDescent="0.3">
      <c r="A23" s="116" t="s">
        <v>27</v>
      </c>
      <c r="B23" s="116" t="s">
        <v>29</v>
      </c>
      <c r="C23" s="116" t="s">
        <v>43</v>
      </c>
      <c r="D23" s="139">
        <v>320.92457420924575</v>
      </c>
      <c r="E23" s="139">
        <v>379.56204379562047</v>
      </c>
      <c r="F23" s="139">
        <v>326.27737226277372</v>
      </c>
      <c r="G23" s="139">
        <v>441.72749391727501</v>
      </c>
      <c r="H23" s="139">
        <v>369.82968369829683</v>
      </c>
      <c r="I23" s="139">
        <v>395.37712895377132</v>
      </c>
      <c r="J23" s="139">
        <v>606.32603406326029</v>
      </c>
      <c r="K23" s="139">
        <v>505.53099999999984</v>
      </c>
      <c r="L23" s="139">
        <v>495.16970975609757</v>
      </c>
      <c r="M23" s="139">
        <v>537.80487804878055</v>
      </c>
      <c r="N23" s="139">
        <v>667.7615571776156</v>
      </c>
      <c r="O23" s="139">
        <v>487.10462287104622</v>
      </c>
      <c r="P23" s="139">
        <v>433.21167883211683</v>
      </c>
      <c r="Q23" s="139">
        <v>603</v>
      </c>
      <c r="R23" s="139">
        <v>650</v>
      </c>
      <c r="S23" s="139">
        <v>648</v>
      </c>
      <c r="T23" s="139">
        <v>645</v>
      </c>
      <c r="U23" s="139">
        <v>641</v>
      </c>
      <c r="V23" s="139">
        <v>636</v>
      </c>
    </row>
    <row r="24" spans="1:22" s="113" customFormat="1" x14ac:dyDescent="0.3">
      <c r="A24" s="116" t="s">
        <v>27</v>
      </c>
      <c r="B24" s="116" t="s">
        <v>29</v>
      </c>
      <c r="C24" s="116" t="s">
        <v>44</v>
      </c>
      <c r="D24" s="139">
        <v>147.44525547445258</v>
      </c>
      <c r="E24" s="139">
        <v>157.05596107055962</v>
      </c>
      <c r="F24" s="139">
        <v>154.86618004866182</v>
      </c>
      <c r="G24" s="139">
        <v>189.41605839416059</v>
      </c>
      <c r="H24" s="139">
        <v>130.17031630170317</v>
      </c>
      <c r="I24" s="139">
        <v>119.22141119221412</v>
      </c>
      <c r="J24" s="139">
        <v>140.75425790754258</v>
      </c>
      <c r="K24" s="139">
        <v>227.50500000000005</v>
      </c>
      <c r="L24" s="139">
        <v>164.57843414634149</v>
      </c>
      <c r="M24" s="139">
        <v>167.07317073170734</v>
      </c>
      <c r="N24" s="139">
        <v>185.64476885644768</v>
      </c>
      <c r="O24" s="139">
        <v>215.81508515815088</v>
      </c>
      <c r="P24" s="139">
        <v>181.14355231143554</v>
      </c>
      <c r="Q24" s="139">
        <v>218.5435144759733</v>
      </c>
      <c r="R24" s="139">
        <v>208.20219443654881</v>
      </c>
      <c r="S24" s="139">
        <v>274.06670345925181</v>
      </c>
      <c r="T24" s="139">
        <v>277.05355569922779</v>
      </c>
      <c r="U24" s="139">
        <v>279.40333286250581</v>
      </c>
      <c r="V24" s="139">
        <v>283.17701550127651</v>
      </c>
    </row>
    <row r="25" spans="1:22" s="113" customFormat="1" x14ac:dyDescent="0.3">
      <c r="A25" s="116" t="s">
        <v>27</v>
      </c>
      <c r="B25" s="116" t="s">
        <v>29</v>
      </c>
      <c r="C25" s="116" t="s">
        <v>45</v>
      </c>
      <c r="D25" s="139">
        <v>374.81751824817525</v>
      </c>
      <c r="E25" s="139">
        <v>396.95863746958639</v>
      </c>
      <c r="F25" s="139">
        <v>425.30413625304141</v>
      </c>
      <c r="G25" s="139">
        <v>423.11435523114358</v>
      </c>
      <c r="H25" s="139">
        <v>452.55474452554745</v>
      </c>
      <c r="I25" s="139">
        <v>406.32603406326035</v>
      </c>
      <c r="J25" s="139">
        <v>477.49391727493918</v>
      </c>
      <c r="K25" s="139">
        <v>412.79390267639894</v>
      </c>
      <c r="L25" s="139">
        <v>428.15574146341464</v>
      </c>
      <c r="M25" s="139">
        <v>414.63414634146346</v>
      </c>
      <c r="N25" s="139">
        <v>454.62287104622874</v>
      </c>
      <c r="O25" s="139">
        <v>374.08759124087595</v>
      </c>
      <c r="P25" s="139">
        <v>293.55231143552317</v>
      </c>
      <c r="Q25" s="139">
        <v>422</v>
      </c>
      <c r="R25" s="139">
        <v>460</v>
      </c>
      <c r="S25" s="139">
        <v>427</v>
      </c>
      <c r="T25" s="139">
        <v>431</v>
      </c>
      <c r="U25" s="139">
        <v>435</v>
      </c>
      <c r="V25" s="139">
        <v>437</v>
      </c>
    </row>
    <row r="26" spans="1:22" s="113" customFormat="1" x14ac:dyDescent="0.3">
      <c r="A26" s="116" t="s">
        <v>27</v>
      </c>
      <c r="B26" s="116" t="s">
        <v>29</v>
      </c>
      <c r="C26" s="116" t="s">
        <v>46</v>
      </c>
      <c r="D26" s="139">
        <v>212.28710462287106</v>
      </c>
      <c r="E26" s="139">
        <v>246.95863746958639</v>
      </c>
      <c r="F26" s="139">
        <v>321.5328467153285</v>
      </c>
      <c r="G26" s="139">
        <v>340.99756690997572</v>
      </c>
      <c r="H26" s="139">
        <v>193.43065693430657</v>
      </c>
      <c r="I26" s="139">
        <v>245.74209245742094</v>
      </c>
      <c r="J26" s="139">
        <v>250.24330900243308</v>
      </c>
      <c r="K26" s="139">
        <v>220.49040632603408</v>
      </c>
      <c r="L26" s="139">
        <v>265.6379804878049</v>
      </c>
      <c r="M26" s="139">
        <v>245.97560975609755</v>
      </c>
      <c r="N26" s="139">
        <v>215.93673965936742</v>
      </c>
      <c r="O26" s="139">
        <v>214.72019464720196</v>
      </c>
      <c r="P26" s="139">
        <v>185.88807785888079</v>
      </c>
      <c r="Q26" s="139">
        <v>221.91841324823648</v>
      </c>
      <c r="R26" s="139">
        <v>237.39662152247922</v>
      </c>
      <c r="S26" s="139">
        <v>343.17420070357502</v>
      </c>
      <c r="T26" s="139">
        <v>395.78914154774606</v>
      </c>
      <c r="U26" s="139">
        <v>455.49111870556339</v>
      </c>
      <c r="V26" s="139">
        <v>506.5499405682757</v>
      </c>
    </row>
    <row r="27" spans="1:22" s="113" customFormat="1" x14ac:dyDescent="0.3">
      <c r="A27" s="116" t="s">
        <v>27</v>
      </c>
      <c r="B27" s="116" t="s">
        <v>29</v>
      </c>
      <c r="C27" s="116" t="s">
        <v>47</v>
      </c>
      <c r="D27" s="139">
        <v>41.849148418491488</v>
      </c>
      <c r="E27" s="139">
        <v>3.4063260340632602</v>
      </c>
      <c r="F27" s="139">
        <v>9.002433090024331</v>
      </c>
      <c r="G27" s="139">
        <v>3.6496350364963508</v>
      </c>
      <c r="H27" s="139">
        <v>2.4330900243309004</v>
      </c>
      <c r="I27" s="139">
        <v>19.464720194647203</v>
      </c>
      <c r="J27" s="139">
        <v>9.6107055961070564</v>
      </c>
      <c r="K27" s="139">
        <v>17.903077858880778</v>
      </c>
      <c r="L27" s="139">
        <v>18.521048780487803</v>
      </c>
      <c r="M27" s="139">
        <v>14.878048780487806</v>
      </c>
      <c r="N27" s="139">
        <v>11.922141119221413</v>
      </c>
      <c r="O27" s="139">
        <v>16.301703163017034</v>
      </c>
      <c r="P27" s="139">
        <v>33.941605839416056</v>
      </c>
      <c r="Q27" s="139">
        <v>35</v>
      </c>
      <c r="R27" s="139">
        <v>37</v>
      </c>
      <c r="S27" s="139">
        <v>39</v>
      </c>
      <c r="T27" s="139">
        <v>40</v>
      </c>
      <c r="U27" s="139">
        <v>41</v>
      </c>
      <c r="V27" s="139">
        <v>43</v>
      </c>
    </row>
    <row r="28" spans="1:22" s="113" customFormat="1" x14ac:dyDescent="0.3">
      <c r="A28" s="116" t="s">
        <v>27</v>
      </c>
      <c r="B28" s="116" t="s">
        <v>29</v>
      </c>
      <c r="C28" s="116" t="s">
        <v>48</v>
      </c>
      <c r="D28" s="139">
        <v>217.51824817518252</v>
      </c>
      <c r="E28" s="139">
        <v>45.98540145985401</v>
      </c>
      <c r="F28" s="139">
        <v>24.209245742092456</v>
      </c>
      <c r="G28" s="139">
        <v>0.24330900243309006</v>
      </c>
      <c r="H28" s="139">
        <v>7.2992700729927016</v>
      </c>
      <c r="I28" s="139">
        <v>40.145985401459853</v>
      </c>
      <c r="J28" s="139">
        <v>0.6082725060827251</v>
      </c>
      <c r="K28" s="139">
        <v>33.418301703163003</v>
      </c>
      <c r="L28" s="139">
        <v>20.39133658536586</v>
      </c>
      <c r="M28" s="139">
        <v>0.48780487804878053</v>
      </c>
      <c r="N28" s="139">
        <v>31.021897810218981</v>
      </c>
      <c r="O28" s="139">
        <v>67.396593673965938</v>
      </c>
      <c r="P28" s="139">
        <v>264.72019464720194</v>
      </c>
      <c r="Q28" s="139">
        <v>302</v>
      </c>
      <c r="R28" s="139">
        <v>274.88881552407895</v>
      </c>
      <c r="S28" s="139">
        <v>280.4583624278448</v>
      </c>
      <c r="T28" s="139">
        <v>285.75467525603034</v>
      </c>
      <c r="U28" s="139">
        <v>290.59497192001407</v>
      </c>
      <c r="V28" s="139">
        <v>295.19510053311808</v>
      </c>
    </row>
    <row r="29" spans="1:22" s="113" customFormat="1" x14ac:dyDescent="0.3">
      <c r="A29" s="115" t="s">
        <v>49</v>
      </c>
      <c r="B29" s="115" t="s">
        <v>49</v>
      </c>
      <c r="C29" s="115" t="s">
        <v>50</v>
      </c>
      <c r="D29" s="138">
        <v>574.81751824817513</v>
      </c>
      <c r="E29" s="138">
        <v>399.27007299270065</v>
      </c>
      <c r="F29" s="138">
        <v>376.15571776155718</v>
      </c>
      <c r="G29" s="138">
        <v>419.34306569343067</v>
      </c>
      <c r="H29" s="138">
        <v>508.51581508515824</v>
      </c>
      <c r="I29" s="138">
        <v>678.83211678832117</v>
      </c>
      <c r="J29" s="138">
        <v>678.83211678832117</v>
      </c>
      <c r="K29" s="138">
        <v>1125.8719489051095</v>
      </c>
      <c r="L29" s="138">
        <v>1358.9814414634143</v>
      </c>
      <c r="M29" s="138">
        <v>750.60975609756099</v>
      </c>
      <c r="N29" s="138">
        <v>772.2627737226278</v>
      </c>
      <c r="O29" s="138">
        <v>586.1313868613139</v>
      </c>
      <c r="P29" s="138">
        <v>529.07542579075425</v>
      </c>
      <c r="Q29" s="138">
        <v>793.77148534221828</v>
      </c>
      <c r="R29" s="138">
        <v>1061.4377628017685</v>
      </c>
      <c r="S29" s="138">
        <v>1456.1227015467027</v>
      </c>
      <c r="T29" s="138">
        <v>1795.2148815675996</v>
      </c>
      <c r="U29" s="138">
        <v>2100.2285536268719</v>
      </c>
      <c r="V29" s="138">
        <v>2048.7073161819444</v>
      </c>
    </row>
    <row r="30" spans="1:22" s="113" customFormat="1" x14ac:dyDescent="0.3">
      <c r="A30" s="116" t="s">
        <v>27</v>
      </c>
      <c r="B30" s="116" t="s">
        <v>50</v>
      </c>
      <c r="C30" s="116" t="s">
        <v>51</v>
      </c>
      <c r="D30" s="139">
        <v>0</v>
      </c>
      <c r="E30" s="139">
        <v>0</v>
      </c>
      <c r="F30" s="139">
        <v>0</v>
      </c>
      <c r="G30" s="139">
        <v>0</v>
      </c>
      <c r="H30" s="139">
        <v>0</v>
      </c>
      <c r="I30" s="139">
        <v>0</v>
      </c>
      <c r="J30" s="139">
        <v>0</v>
      </c>
      <c r="K30" s="139">
        <v>0</v>
      </c>
      <c r="L30" s="139">
        <v>0</v>
      </c>
      <c r="M30" s="139">
        <v>0</v>
      </c>
      <c r="N30" s="139">
        <v>0</v>
      </c>
      <c r="O30" s="139">
        <v>0</v>
      </c>
      <c r="P30" s="139">
        <v>0</v>
      </c>
      <c r="Q30" s="139">
        <v>0</v>
      </c>
      <c r="R30" s="139">
        <v>0</v>
      </c>
      <c r="S30" s="139">
        <v>0</v>
      </c>
      <c r="T30" s="139">
        <v>0</v>
      </c>
      <c r="U30" s="139">
        <v>0</v>
      </c>
      <c r="V30" s="139">
        <v>0</v>
      </c>
    </row>
    <row r="31" spans="1:22" s="113" customFormat="1" x14ac:dyDescent="0.3">
      <c r="A31" s="116" t="s">
        <v>27</v>
      </c>
      <c r="B31" s="116" t="s">
        <v>50</v>
      </c>
      <c r="C31" s="116" t="s">
        <v>52</v>
      </c>
      <c r="D31" s="139">
        <v>33.941605839416056</v>
      </c>
      <c r="E31" s="139">
        <v>24.330900243309003</v>
      </c>
      <c r="F31" s="139">
        <v>18.126520681265209</v>
      </c>
      <c r="G31" s="139">
        <v>24.574209245742093</v>
      </c>
      <c r="H31" s="139">
        <v>27.980535279805355</v>
      </c>
      <c r="I31" s="139">
        <v>19.464720194647203</v>
      </c>
      <c r="J31" s="139">
        <v>19.221411192214113</v>
      </c>
      <c r="K31" s="139">
        <v>18.055</v>
      </c>
      <c r="L31" s="139">
        <v>6.8205951219512189</v>
      </c>
      <c r="M31" s="139">
        <v>0</v>
      </c>
      <c r="N31" s="139">
        <v>0</v>
      </c>
      <c r="O31" s="139">
        <v>0</v>
      </c>
      <c r="P31" s="139">
        <v>0</v>
      </c>
      <c r="Q31" s="139">
        <v>2.9700000000000006</v>
      </c>
      <c r="R31" s="139">
        <v>2.8215000000000003</v>
      </c>
      <c r="S31" s="139">
        <v>2.9700000000000006</v>
      </c>
      <c r="T31" s="139">
        <v>4.5441000000000003</v>
      </c>
      <c r="U31" s="139">
        <v>4.5441000000000003</v>
      </c>
      <c r="V31" s="139">
        <v>8.7641739504</v>
      </c>
    </row>
    <row r="32" spans="1:22" s="113" customFormat="1" x14ac:dyDescent="0.3">
      <c r="A32" s="116" t="s">
        <v>27</v>
      </c>
      <c r="B32" s="116" t="s">
        <v>50</v>
      </c>
      <c r="C32" s="116" t="s">
        <v>53</v>
      </c>
      <c r="D32" s="139">
        <v>0</v>
      </c>
      <c r="E32" s="139">
        <v>0</v>
      </c>
      <c r="F32" s="139">
        <v>0</v>
      </c>
      <c r="G32" s="139">
        <v>0</v>
      </c>
      <c r="H32" s="139">
        <v>0</v>
      </c>
      <c r="I32" s="139">
        <v>8.5158150851581507</v>
      </c>
      <c r="J32" s="139">
        <v>17.153284671532848</v>
      </c>
      <c r="K32" s="139">
        <v>137.06700000000001</v>
      </c>
      <c r="L32" s="139">
        <v>295.33737804878035</v>
      </c>
      <c r="M32" s="139">
        <v>341.21951219512198</v>
      </c>
      <c r="N32" s="139">
        <v>251.21654501216545</v>
      </c>
      <c r="O32" s="139">
        <v>235.64476885644768</v>
      </c>
      <c r="P32" s="139">
        <v>313.62530413625308</v>
      </c>
      <c r="Q32" s="139">
        <v>336</v>
      </c>
      <c r="R32" s="139">
        <v>327</v>
      </c>
      <c r="S32" s="139">
        <v>367</v>
      </c>
      <c r="T32" s="139">
        <v>380</v>
      </c>
      <c r="U32" s="139">
        <v>386</v>
      </c>
      <c r="V32" s="139">
        <v>389</v>
      </c>
    </row>
    <row r="33" spans="1:22" s="113" customFormat="1" x14ac:dyDescent="0.3">
      <c r="A33" s="116" t="s">
        <v>27</v>
      </c>
      <c r="B33" s="116" t="s">
        <v>50</v>
      </c>
      <c r="C33" s="116" t="s">
        <v>54</v>
      </c>
      <c r="D33" s="139">
        <v>0</v>
      </c>
      <c r="E33" s="139">
        <v>0</v>
      </c>
      <c r="F33" s="139">
        <v>0</v>
      </c>
      <c r="G33" s="139">
        <v>0</v>
      </c>
      <c r="H33" s="139">
        <v>0</v>
      </c>
      <c r="I33" s="139">
        <v>0</v>
      </c>
      <c r="J33" s="139">
        <v>0</v>
      </c>
      <c r="K33" s="139">
        <v>0</v>
      </c>
      <c r="L33" s="139">
        <v>0</v>
      </c>
      <c r="M33" s="139">
        <v>6.9512195121951228</v>
      </c>
      <c r="N33" s="139">
        <v>0.24330900243309006</v>
      </c>
      <c r="O33" s="139">
        <v>1.0948905109489051</v>
      </c>
      <c r="P33" s="139">
        <v>0.85158150851581504</v>
      </c>
      <c r="Q33" s="139">
        <v>0</v>
      </c>
      <c r="R33" s="139">
        <v>0</v>
      </c>
      <c r="S33" s="139">
        <v>0</v>
      </c>
      <c r="T33" s="139">
        <v>0</v>
      </c>
      <c r="U33" s="139">
        <v>0</v>
      </c>
      <c r="V33" s="139">
        <v>0</v>
      </c>
    </row>
    <row r="34" spans="1:22" s="113" customFormat="1" x14ac:dyDescent="0.3">
      <c r="A34" s="116" t="s">
        <v>27</v>
      </c>
      <c r="B34" s="116" t="s">
        <v>50</v>
      </c>
      <c r="C34" s="116" t="s">
        <v>55</v>
      </c>
      <c r="D34" s="139">
        <v>242.33576642335765</v>
      </c>
      <c r="E34" s="139">
        <v>208.51581508515818</v>
      </c>
      <c r="F34" s="139">
        <v>155.23114355231144</v>
      </c>
      <c r="G34" s="139">
        <v>127.37226277372264</v>
      </c>
      <c r="H34" s="139">
        <v>109.48905109489051</v>
      </c>
      <c r="I34" s="139">
        <v>118.00486618004867</v>
      </c>
      <c r="J34" s="139">
        <v>115.45012165450123</v>
      </c>
      <c r="K34" s="139">
        <v>184.79318734793191</v>
      </c>
      <c r="L34" s="139">
        <v>190.2865292682927</v>
      </c>
      <c r="M34" s="139">
        <v>213.41463414634148</v>
      </c>
      <c r="N34" s="139">
        <v>176.03406326034062</v>
      </c>
      <c r="O34" s="139">
        <v>134.30656934306572</v>
      </c>
      <c r="P34" s="139">
        <v>109.85401459854015</v>
      </c>
      <c r="Q34" s="139">
        <v>175</v>
      </c>
      <c r="R34" s="139">
        <v>187</v>
      </c>
      <c r="S34" s="139">
        <v>172</v>
      </c>
      <c r="T34" s="139">
        <v>180</v>
      </c>
      <c r="U34" s="139">
        <v>182</v>
      </c>
      <c r="V34" s="139">
        <v>184</v>
      </c>
    </row>
    <row r="35" spans="1:22" s="113" customFormat="1" x14ac:dyDescent="0.3">
      <c r="A35" s="116" t="s">
        <v>27</v>
      </c>
      <c r="B35" s="116" t="s">
        <v>50</v>
      </c>
      <c r="C35" s="116" t="s">
        <v>56</v>
      </c>
      <c r="D35" s="139">
        <v>5.1094890510948909</v>
      </c>
      <c r="E35" s="139">
        <v>6.5693430656934311</v>
      </c>
      <c r="F35" s="139">
        <v>0</v>
      </c>
      <c r="G35" s="139">
        <v>16.301703163017034</v>
      </c>
      <c r="H35" s="139">
        <v>0</v>
      </c>
      <c r="I35" s="139">
        <v>0</v>
      </c>
      <c r="J35" s="139">
        <v>0.85158150851581504</v>
      </c>
      <c r="K35" s="139">
        <v>1.7950000000000002</v>
      </c>
      <c r="L35" s="139">
        <v>0</v>
      </c>
      <c r="M35" s="139">
        <v>0</v>
      </c>
      <c r="N35" s="139">
        <v>1.2165450121654502</v>
      </c>
      <c r="O35" s="139">
        <v>40.997566909975674</v>
      </c>
      <c r="P35" s="139">
        <v>0.24330900243309006</v>
      </c>
      <c r="Q35" s="139">
        <v>0.24330900243309017</v>
      </c>
      <c r="R35" s="139">
        <v>0.24330900243309017</v>
      </c>
      <c r="S35" s="139">
        <v>0.24330900243309017</v>
      </c>
      <c r="T35" s="139">
        <v>0.24330900243309017</v>
      </c>
      <c r="U35" s="139">
        <v>0.24330900243309017</v>
      </c>
      <c r="V35" s="139">
        <v>0.24330900243309017</v>
      </c>
    </row>
    <row r="36" spans="1:22" s="113" customFormat="1" x14ac:dyDescent="0.3">
      <c r="A36" s="116" t="s">
        <v>27</v>
      </c>
      <c r="B36" s="116" t="s">
        <v>50</v>
      </c>
      <c r="C36" s="116" t="s">
        <v>57</v>
      </c>
      <c r="D36" s="139">
        <v>0</v>
      </c>
      <c r="E36" s="139">
        <v>0</v>
      </c>
      <c r="F36" s="139">
        <v>0</v>
      </c>
      <c r="G36" s="139">
        <v>0</v>
      </c>
      <c r="H36" s="139">
        <v>0</v>
      </c>
      <c r="I36" s="139">
        <v>0</v>
      </c>
      <c r="J36" s="139">
        <v>0</v>
      </c>
      <c r="K36" s="139">
        <v>0</v>
      </c>
      <c r="L36" s="139">
        <v>0</v>
      </c>
      <c r="M36" s="139">
        <v>0</v>
      </c>
      <c r="N36" s="139">
        <v>0</v>
      </c>
      <c r="O36" s="139">
        <v>0</v>
      </c>
      <c r="P36" s="139">
        <v>0</v>
      </c>
      <c r="Q36" s="139">
        <v>0</v>
      </c>
      <c r="R36" s="139">
        <v>0</v>
      </c>
      <c r="S36" s="139">
        <v>0</v>
      </c>
      <c r="T36" s="139">
        <v>0</v>
      </c>
      <c r="U36" s="139">
        <v>0</v>
      </c>
      <c r="V36" s="139">
        <v>0</v>
      </c>
    </row>
    <row r="37" spans="1:22" s="113" customFormat="1" x14ac:dyDescent="0.3">
      <c r="A37" s="116" t="s">
        <v>27</v>
      </c>
      <c r="B37" s="116" t="s">
        <v>50</v>
      </c>
      <c r="C37" s="116" t="s">
        <v>58</v>
      </c>
      <c r="D37" s="139">
        <v>3.892944038929441</v>
      </c>
      <c r="E37" s="139">
        <v>0.36496350364963503</v>
      </c>
      <c r="F37" s="139">
        <v>0.85158150851581504</v>
      </c>
      <c r="G37" s="139">
        <v>2.9197080291970803</v>
      </c>
      <c r="H37" s="139">
        <v>3.6496350364963508</v>
      </c>
      <c r="I37" s="139">
        <v>3.6496350364963508</v>
      </c>
      <c r="J37" s="139">
        <v>4.2579075425790753</v>
      </c>
      <c r="K37" s="139">
        <v>7.0772871046228714</v>
      </c>
      <c r="L37" s="139">
        <v>0.21585365853658536</v>
      </c>
      <c r="M37" s="139">
        <v>0.6097560975609756</v>
      </c>
      <c r="N37" s="139">
        <v>0.36496350364963503</v>
      </c>
      <c r="O37" s="139">
        <v>0.85158150851581504</v>
      </c>
      <c r="P37" s="139">
        <v>1.3381995133819953</v>
      </c>
      <c r="Q37" s="139">
        <v>19</v>
      </c>
      <c r="R37" s="139">
        <v>3</v>
      </c>
      <c r="S37" s="139">
        <v>2</v>
      </c>
      <c r="T37" s="139">
        <v>1</v>
      </c>
      <c r="U37" s="139">
        <v>1</v>
      </c>
      <c r="V37" s="139">
        <v>3</v>
      </c>
    </row>
    <row r="38" spans="1:22" s="113" customFormat="1" x14ac:dyDescent="0.3">
      <c r="A38" s="116" t="s">
        <v>27</v>
      </c>
      <c r="B38" s="116" t="s">
        <v>50</v>
      </c>
      <c r="C38" s="116" t="s">
        <v>59</v>
      </c>
      <c r="D38" s="139">
        <v>12.043795620437958</v>
      </c>
      <c r="E38" s="139">
        <v>0</v>
      </c>
      <c r="F38" s="139">
        <v>0</v>
      </c>
      <c r="G38" s="139">
        <v>2.5547445255474455</v>
      </c>
      <c r="H38" s="139">
        <v>0</v>
      </c>
      <c r="I38" s="139">
        <v>0</v>
      </c>
      <c r="J38" s="139">
        <v>0</v>
      </c>
      <c r="K38" s="139">
        <v>0</v>
      </c>
      <c r="L38" s="139">
        <v>5.0121951219512198E-2</v>
      </c>
      <c r="M38" s="139">
        <v>0</v>
      </c>
      <c r="N38" s="139">
        <v>0</v>
      </c>
      <c r="O38" s="139">
        <v>0</v>
      </c>
      <c r="P38" s="139">
        <v>0</v>
      </c>
      <c r="Q38" s="139">
        <v>0</v>
      </c>
      <c r="R38" s="139">
        <v>0</v>
      </c>
      <c r="S38" s="139">
        <v>0</v>
      </c>
      <c r="T38" s="139">
        <v>0</v>
      </c>
      <c r="U38" s="139">
        <v>0</v>
      </c>
      <c r="V38" s="139">
        <v>0</v>
      </c>
    </row>
    <row r="39" spans="1:22" s="113" customFormat="1" x14ac:dyDescent="0.3">
      <c r="A39" s="116" t="s">
        <v>27</v>
      </c>
      <c r="B39" s="116" t="s">
        <v>50</v>
      </c>
      <c r="C39" s="116" t="s">
        <v>60</v>
      </c>
      <c r="D39" s="139">
        <v>219.22141119221411</v>
      </c>
      <c r="E39" s="139">
        <v>130.65693430656935</v>
      </c>
      <c r="F39" s="139">
        <v>181.99513381995135</v>
      </c>
      <c r="G39" s="139">
        <v>183.94160583941604</v>
      </c>
      <c r="H39" s="139">
        <v>108.27250608272507</v>
      </c>
      <c r="I39" s="139">
        <v>156.93430656934308</v>
      </c>
      <c r="J39" s="139">
        <v>174.20924574209246</v>
      </c>
      <c r="K39" s="139">
        <v>187.34100000000001</v>
      </c>
      <c r="L39" s="139">
        <v>179.18798048780488</v>
      </c>
      <c r="M39" s="139">
        <v>89.146341463414629</v>
      </c>
      <c r="N39" s="139">
        <v>150.24330900243311</v>
      </c>
      <c r="O39" s="139">
        <v>64.111922141119223</v>
      </c>
      <c r="P39" s="139">
        <v>65.085158150851584</v>
      </c>
      <c r="Q39" s="139">
        <v>84</v>
      </c>
      <c r="R39" s="139">
        <v>90</v>
      </c>
      <c r="S39" s="139">
        <v>221.95573479999985</v>
      </c>
      <c r="T39" s="139">
        <v>428.22925899999939</v>
      </c>
      <c r="U39" s="139">
        <v>506.90910299999962</v>
      </c>
      <c r="V39" s="139">
        <v>525.43875199999968</v>
      </c>
    </row>
    <row r="40" spans="1:22" s="113" customFormat="1" x14ac:dyDescent="0.3">
      <c r="A40" s="116" t="s">
        <v>27</v>
      </c>
      <c r="B40" s="116" t="s">
        <v>50</v>
      </c>
      <c r="C40" s="116" t="s">
        <v>61</v>
      </c>
      <c r="D40" s="139">
        <v>0.24330900243309006</v>
      </c>
      <c r="E40" s="139">
        <v>0.36496350364963503</v>
      </c>
      <c r="F40" s="139">
        <v>0.36496350364963503</v>
      </c>
      <c r="G40" s="139">
        <v>0</v>
      </c>
      <c r="H40" s="139">
        <v>0</v>
      </c>
      <c r="I40" s="139">
        <v>0</v>
      </c>
      <c r="J40" s="139">
        <v>0.36496350364963503</v>
      </c>
      <c r="K40" s="139">
        <v>0.68</v>
      </c>
      <c r="L40" s="139">
        <v>0.30073170731707322</v>
      </c>
      <c r="M40" s="139">
        <v>0</v>
      </c>
      <c r="N40" s="139">
        <v>0</v>
      </c>
      <c r="O40" s="139">
        <v>0</v>
      </c>
      <c r="P40" s="139">
        <v>0</v>
      </c>
      <c r="Q40" s="139">
        <v>0</v>
      </c>
      <c r="R40" s="139">
        <v>0</v>
      </c>
      <c r="S40" s="139">
        <v>0</v>
      </c>
      <c r="T40" s="139">
        <v>0</v>
      </c>
      <c r="U40" s="139">
        <v>0</v>
      </c>
      <c r="V40" s="139">
        <v>0</v>
      </c>
    </row>
    <row r="41" spans="1:22" s="113" customFormat="1" x14ac:dyDescent="0.3">
      <c r="A41" s="116" t="s">
        <v>27</v>
      </c>
      <c r="B41" s="116" t="s">
        <v>50</v>
      </c>
      <c r="C41" s="116" t="s">
        <v>62</v>
      </c>
      <c r="D41" s="139">
        <v>0</v>
      </c>
      <c r="E41" s="139">
        <v>0.24330900243309006</v>
      </c>
      <c r="F41" s="139">
        <v>0.6082725060827251</v>
      </c>
      <c r="G41" s="139">
        <v>0.36496350364963503</v>
      </c>
      <c r="H41" s="139">
        <v>0</v>
      </c>
      <c r="I41" s="139">
        <v>1.2165450121654502</v>
      </c>
      <c r="J41" s="139">
        <v>0.12165450121654503</v>
      </c>
      <c r="K41" s="139">
        <v>0</v>
      </c>
      <c r="L41" s="139">
        <v>0</v>
      </c>
      <c r="M41" s="139">
        <v>0.6097560975609756</v>
      </c>
      <c r="N41" s="139">
        <v>0.85158150851581504</v>
      </c>
      <c r="O41" s="139">
        <v>0.97323600973236024</v>
      </c>
      <c r="P41" s="139">
        <v>0.36496350364963503</v>
      </c>
      <c r="Q41" s="139">
        <v>0.36496350364963503</v>
      </c>
      <c r="R41" s="139">
        <v>0.36496350364963503</v>
      </c>
      <c r="S41" s="139">
        <v>0.36496350364963503</v>
      </c>
      <c r="T41" s="139">
        <v>0.36496350364963503</v>
      </c>
      <c r="U41" s="139">
        <v>0.36496350364963503</v>
      </c>
      <c r="V41" s="139">
        <v>0.36496350364963503</v>
      </c>
    </row>
    <row r="42" spans="1:22" s="113" customFormat="1" x14ac:dyDescent="0.3">
      <c r="A42" s="116" t="s">
        <v>27</v>
      </c>
      <c r="B42" s="116" t="s">
        <v>50</v>
      </c>
      <c r="C42" s="116" t="s">
        <v>63</v>
      </c>
      <c r="D42" s="139">
        <v>0</v>
      </c>
      <c r="E42" s="139">
        <v>0</v>
      </c>
      <c r="F42" s="139">
        <v>0</v>
      </c>
      <c r="G42" s="139">
        <v>0</v>
      </c>
      <c r="H42" s="139">
        <v>0</v>
      </c>
      <c r="I42" s="139">
        <v>0</v>
      </c>
      <c r="J42" s="139">
        <v>0</v>
      </c>
      <c r="K42" s="139">
        <v>0</v>
      </c>
      <c r="L42" s="139">
        <v>0</v>
      </c>
      <c r="M42" s="139">
        <v>0</v>
      </c>
      <c r="N42" s="139">
        <v>0</v>
      </c>
      <c r="O42" s="139">
        <v>0</v>
      </c>
      <c r="P42" s="139">
        <v>0</v>
      </c>
      <c r="Q42" s="139">
        <v>0</v>
      </c>
      <c r="R42" s="139">
        <v>0</v>
      </c>
      <c r="S42" s="139">
        <v>0</v>
      </c>
      <c r="T42" s="139">
        <v>0</v>
      </c>
      <c r="U42" s="139">
        <v>0</v>
      </c>
      <c r="V42" s="139">
        <v>0</v>
      </c>
    </row>
    <row r="43" spans="1:22" s="113" customFormat="1" x14ac:dyDescent="0.3">
      <c r="A43" s="116" t="s">
        <v>27</v>
      </c>
      <c r="B43" s="116" t="s">
        <v>50</v>
      </c>
      <c r="C43" s="116" t="s">
        <v>64</v>
      </c>
      <c r="D43" s="139">
        <v>44.40389294403893</v>
      </c>
      <c r="E43" s="139">
        <v>3.0413625304136254</v>
      </c>
      <c r="F43" s="139">
        <v>1.4598540145985401</v>
      </c>
      <c r="G43" s="139">
        <v>0</v>
      </c>
      <c r="H43" s="139">
        <v>2.4330900243309004</v>
      </c>
      <c r="I43" s="139">
        <v>13.381995133819952</v>
      </c>
      <c r="J43" s="139">
        <v>22.019464720194652</v>
      </c>
      <c r="K43" s="139">
        <v>53.647810218978108</v>
      </c>
      <c r="L43" s="139">
        <v>112.02070243902439</v>
      </c>
      <c r="M43" s="139">
        <v>6.9512195121951228</v>
      </c>
      <c r="N43" s="139">
        <v>49.513381995133827</v>
      </c>
      <c r="O43" s="139">
        <v>47.201946472019465</v>
      </c>
      <c r="P43" s="139">
        <v>7.664233576642336</v>
      </c>
      <c r="Q43" s="139">
        <v>12</v>
      </c>
      <c r="R43" s="139">
        <v>203.40000000000146</v>
      </c>
      <c r="S43" s="139">
        <v>397.79999999999927</v>
      </c>
      <c r="T43" s="139">
        <v>477.00000000000091</v>
      </c>
      <c r="U43" s="139">
        <v>672.80000000000086</v>
      </c>
      <c r="V43" s="139">
        <v>573.24000000000115</v>
      </c>
    </row>
    <row r="44" spans="1:22" s="113" customFormat="1" x14ac:dyDescent="0.3">
      <c r="A44" s="116" t="s">
        <v>27</v>
      </c>
      <c r="B44" s="116" t="s">
        <v>50</v>
      </c>
      <c r="C44" s="116" t="s">
        <v>65</v>
      </c>
      <c r="D44" s="139">
        <v>0</v>
      </c>
      <c r="E44" s="139">
        <v>1.9464720194647205</v>
      </c>
      <c r="F44" s="139">
        <v>0</v>
      </c>
      <c r="G44" s="139">
        <v>0</v>
      </c>
      <c r="H44" s="139">
        <v>0</v>
      </c>
      <c r="I44" s="139">
        <v>1.2165450121654502</v>
      </c>
      <c r="J44" s="139">
        <v>0.12165450121654503</v>
      </c>
      <c r="K44" s="139">
        <v>0</v>
      </c>
      <c r="L44" s="139">
        <v>0.3177731707317073</v>
      </c>
      <c r="M44" s="139">
        <v>0</v>
      </c>
      <c r="N44" s="139">
        <v>7.1776155717761565</v>
      </c>
      <c r="O44" s="139">
        <v>3.5279805352798053</v>
      </c>
      <c r="P44" s="139">
        <v>5.5961070559610704</v>
      </c>
      <c r="Q44" s="139">
        <v>118</v>
      </c>
      <c r="R44" s="139">
        <v>184.4377034969134</v>
      </c>
      <c r="S44" s="139">
        <v>221.6409344101269</v>
      </c>
      <c r="T44" s="139">
        <v>246.70762507672899</v>
      </c>
      <c r="U44" s="139">
        <v>258.26320268473944</v>
      </c>
      <c r="V44" s="139">
        <v>271.57361324797148</v>
      </c>
    </row>
    <row r="45" spans="1:22" s="113" customFormat="1" x14ac:dyDescent="0.3">
      <c r="A45" s="116" t="s">
        <v>27</v>
      </c>
      <c r="B45" s="116" t="s">
        <v>50</v>
      </c>
      <c r="C45" s="116" t="s">
        <v>66</v>
      </c>
      <c r="D45" s="139">
        <v>0.12165450121654503</v>
      </c>
      <c r="E45" s="139">
        <v>0</v>
      </c>
      <c r="F45" s="139">
        <v>2.5547445255474455</v>
      </c>
      <c r="G45" s="139">
        <v>7.9075425790754261</v>
      </c>
      <c r="H45" s="139">
        <v>21.897810218978105</v>
      </c>
      <c r="I45" s="139">
        <v>34.063260340632603</v>
      </c>
      <c r="J45" s="139">
        <v>39.051094890510953</v>
      </c>
      <c r="K45" s="139">
        <v>55.834257907542586</v>
      </c>
      <c r="L45" s="139">
        <v>67.241680487804899</v>
      </c>
      <c r="M45" s="139">
        <v>43.902439024390247</v>
      </c>
      <c r="N45" s="139">
        <v>50.973236009732361</v>
      </c>
      <c r="O45" s="139">
        <v>41.970802919708035</v>
      </c>
      <c r="P45" s="139">
        <v>4.6228710462287106</v>
      </c>
      <c r="Q45" s="139">
        <v>40</v>
      </c>
      <c r="R45" s="139">
        <v>46</v>
      </c>
      <c r="S45" s="139">
        <v>42</v>
      </c>
      <c r="T45" s="139">
        <v>37</v>
      </c>
      <c r="U45" s="139">
        <v>37</v>
      </c>
      <c r="V45" s="139">
        <v>40</v>
      </c>
    </row>
    <row r="46" spans="1:22" s="113" customFormat="1" x14ac:dyDescent="0.3">
      <c r="A46" s="116" t="s">
        <v>27</v>
      </c>
      <c r="B46" s="116" t="s">
        <v>50</v>
      </c>
      <c r="C46" s="116" t="s">
        <v>67</v>
      </c>
      <c r="D46" s="139">
        <v>13.138686131386862</v>
      </c>
      <c r="E46" s="139">
        <v>22.871046228710465</v>
      </c>
      <c r="F46" s="139">
        <v>14.233576642335766</v>
      </c>
      <c r="G46" s="139">
        <v>53.406326034063262</v>
      </c>
      <c r="H46" s="139">
        <v>51.094890510948908</v>
      </c>
      <c r="I46" s="139">
        <v>58.394160583941613</v>
      </c>
      <c r="J46" s="139">
        <v>72.262773722627742</v>
      </c>
      <c r="K46" s="139">
        <v>31.560406326034066</v>
      </c>
      <c r="L46" s="139">
        <v>24.392375609756098</v>
      </c>
      <c r="M46" s="139">
        <v>0</v>
      </c>
      <c r="N46" s="139">
        <v>4.0145985401459852</v>
      </c>
      <c r="O46" s="139">
        <v>10.340632603406327</v>
      </c>
      <c r="P46" s="139">
        <v>13.746958637469588</v>
      </c>
      <c r="Q46" s="139">
        <v>1</v>
      </c>
      <c r="R46" s="139">
        <v>10</v>
      </c>
      <c r="S46" s="139">
        <v>21</v>
      </c>
      <c r="T46" s="139">
        <v>24</v>
      </c>
      <c r="U46" s="139">
        <v>30</v>
      </c>
      <c r="V46" s="139">
        <v>29</v>
      </c>
    </row>
    <row r="47" spans="1:22" s="113" customFormat="1" x14ac:dyDescent="0.3">
      <c r="A47" s="116" t="s">
        <v>27</v>
      </c>
      <c r="B47" s="116" t="s">
        <v>50</v>
      </c>
      <c r="C47" s="116" t="s">
        <v>68</v>
      </c>
      <c r="D47" s="139">
        <v>0.36496350364963503</v>
      </c>
      <c r="E47" s="139">
        <v>0.36496350364963503</v>
      </c>
      <c r="F47" s="139">
        <v>0.72992700729927007</v>
      </c>
      <c r="G47" s="139">
        <v>0</v>
      </c>
      <c r="H47" s="139">
        <v>1.2165450121654502</v>
      </c>
      <c r="I47" s="139">
        <v>0</v>
      </c>
      <c r="J47" s="139">
        <v>0.24330900243309006</v>
      </c>
      <c r="K47" s="139">
        <v>0.30000000000000004</v>
      </c>
      <c r="L47" s="139">
        <v>0.52126829268292685</v>
      </c>
      <c r="M47" s="139">
        <v>2.5609756097560976</v>
      </c>
      <c r="N47" s="139">
        <v>2.3114355231143553</v>
      </c>
      <c r="O47" s="139">
        <v>2.0681265206812651</v>
      </c>
      <c r="P47" s="139">
        <v>1.2165450121654502</v>
      </c>
      <c r="Q47" s="139">
        <v>2.1932128361355527</v>
      </c>
      <c r="R47" s="139">
        <v>2.1702867987708032</v>
      </c>
      <c r="S47" s="139">
        <v>2.147759830494187</v>
      </c>
      <c r="T47" s="139">
        <v>2.1256249847874491</v>
      </c>
      <c r="U47" s="139">
        <v>2.1038754360490284</v>
      </c>
      <c r="V47" s="139">
        <v>2.0825044774892896</v>
      </c>
    </row>
    <row r="48" spans="1:22" s="113" customFormat="1" x14ac:dyDescent="0.3">
      <c r="A48" s="116" t="s">
        <v>27</v>
      </c>
      <c r="B48" s="116" t="s">
        <v>50</v>
      </c>
      <c r="C48" s="116" t="s">
        <v>69</v>
      </c>
      <c r="D48" s="139">
        <v>0</v>
      </c>
      <c r="E48" s="139">
        <v>0</v>
      </c>
      <c r="F48" s="139">
        <v>0</v>
      </c>
      <c r="G48" s="139">
        <v>0</v>
      </c>
      <c r="H48" s="139">
        <v>182.48175182481754</v>
      </c>
      <c r="I48" s="139">
        <v>263.9902676399027</v>
      </c>
      <c r="J48" s="139">
        <v>213.50364963503651</v>
      </c>
      <c r="K48" s="139">
        <v>447.72100000000006</v>
      </c>
      <c r="L48" s="139">
        <v>482.28845121951213</v>
      </c>
      <c r="M48" s="139">
        <v>45.243902439024396</v>
      </c>
      <c r="N48" s="139">
        <v>78.102189781021906</v>
      </c>
      <c r="O48" s="139">
        <v>3.0413625304136254</v>
      </c>
      <c r="P48" s="139">
        <v>4.8661800486618008</v>
      </c>
      <c r="Q48" s="139">
        <v>3</v>
      </c>
      <c r="R48" s="139">
        <v>5</v>
      </c>
      <c r="S48" s="139">
        <v>5</v>
      </c>
      <c r="T48" s="139">
        <v>14</v>
      </c>
      <c r="U48" s="139">
        <v>19</v>
      </c>
      <c r="V48" s="139">
        <v>22</v>
      </c>
    </row>
    <row r="49" spans="1:22" s="113" customFormat="1" x14ac:dyDescent="0.3">
      <c r="A49" s="115" t="s">
        <v>70</v>
      </c>
      <c r="B49" s="115" t="s">
        <v>70</v>
      </c>
      <c r="C49" s="115" t="s">
        <v>71</v>
      </c>
      <c r="D49" s="138">
        <v>31.751824817518248</v>
      </c>
      <c r="E49" s="138">
        <v>18.004866180048662</v>
      </c>
      <c r="F49" s="138">
        <v>16.423357664233578</v>
      </c>
      <c r="G49" s="138">
        <v>85.401459854014604</v>
      </c>
      <c r="H49" s="138">
        <v>12.165450121654501</v>
      </c>
      <c r="I49" s="138">
        <v>54.744525547445257</v>
      </c>
      <c r="J49" s="138">
        <v>121.77615571776155</v>
      </c>
      <c r="K49" s="138">
        <v>120.84836009732361</v>
      </c>
      <c r="L49" s="138">
        <v>143.22351951219514</v>
      </c>
      <c r="M49" s="138">
        <v>61.951219512195124</v>
      </c>
      <c r="N49" s="138">
        <v>170.43795620437959</v>
      </c>
      <c r="O49" s="138">
        <v>109.4890510948905</v>
      </c>
      <c r="P49" s="138">
        <v>194.28223844282238</v>
      </c>
      <c r="Q49" s="138">
        <v>109.99970328170436</v>
      </c>
      <c r="R49" s="138">
        <v>133.59628986154499</v>
      </c>
      <c r="S49" s="138">
        <v>156.67332386690276</v>
      </c>
      <c r="T49" s="138">
        <v>181.47951986838842</v>
      </c>
      <c r="U49" s="138">
        <v>187.48283343589418</v>
      </c>
      <c r="V49" s="138">
        <v>194.40766076264163</v>
      </c>
    </row>
    <row r="50" spans="1:22" s="113" customFormat="1" x14ac:dyDescent="0.3">
      <c r="A50" s="116" t="s">
        <v>27</v>
      </c>
      <c r="B50" s="116" t="s">
        <v>71</v>
      </c>
      <c r="C50" s="116" t="s">
        <v>72</v>
      </c>
      <c r="D50" s="139">
        <v>0.36496350364963503</v>
      </c>
      <c r="E50" s="139">
        <v>0.24330900243309006</v>
      </c>
      <c r="F50" s="139">
        <v>0</v>
      </c>
      <c r="G50" s="139">
        <v>0</v>
      </c>
      <c r="H50" s="139">
        <v>0</v>
      </c>
      <c r="I50" s="139">
        <v>0</v>
      </c>
      <c r="J50" s="139">
        <v>0</v>
      </c>
      <c r="K50" s="139">
        <v>0</v>
      </c>
      <c r="L50" s="139">
        <v>1.0024390243902439E-2</v>
      </c>
      <c r="M50" s="139">
        <v>0</v>
      </c>
      <c r="N50" s="139">
        <v>0</v>
      </c>
      <c r="O50" s="139">
        <v>0</v>
      </c>
      <c r="P50" s="139">
        <v>0</v>
      </c>
      <c r="Q50" s="139">
        <v>0</v>
      </c>
      <c r="R50" s="139">
        <v>0</v>
      </c>
      <c r="S50" s="139">
        <v>0</v>
      </c>
      <c r="T50" s="139">
        <v>0</v>
      </c>
      <c r="U50" s="139">
        <v>0</v>
      </c>
      <c r="V50" s="139">
        <v>0</v>
      </c>
    </row>
    <row r="51" spans="1:22" s="113" customFormat="1" x14ac:dyDescent="0.3">
      <c r="A51" s="116" t="s">
        <v>27</v>
      </c>
      <c r="B51" s="116" t="s">
        <v>71</v>
      </c>
      <c r="C51" s="116" t="s">
        <v>73</v>
      </c>
      <c r="D51" s="139">
        <v>0.48661800486618012</v>
      </c>
      <c r="E51" s="139">
        <v>0.12165450121654503</v>
      </c>
      <c r="F51" s="139">
        <v>0</v>
      </c>
      <c r="G51" s="139">
        <v>0</v>
      </c>
      <c r="H51" s="139">
        <v>0</v>
      </c>
      <c r="I51" s="139">
        <v>0</v>
      </c>
      <c r="J51" s="139">
        <v>0.12165450121654503</v>
      </c>
      <c r="K51" s="139">
        <v>0.63600000000000012</v>
      </c>
      <c r="L51" s="139">
        <v>0.33280975609756097</v>
      </c>
      <c r="M51" s="139">
        <v>0.12195121951219513</v>
      </c>
      <c r="N51" s="139">
        <v>0</v>
      </c>
      <c r="O51" s="139">
        <v>0</v>
      </c>
      <c r="P51" s="139">
        <v>0</v>
      </c>
      <c r="Q51" s="139">
        <v>0</v>
      </c>
      <c r="R51" s="139">
        <v>0</v>
      </c>
      <c r="S51" s="139">
        <v>0</v>
      </c>
      <c r="T51" s="139">
        <v>0</v>
      </c>
      <c r="U51" s="139">
        <v>0</v>
      </c>
      <c r="V51" s="139">
        <v>0</v>
      </c>
    </row>
    <row r="52" spans="1:22" s="113" customFormat="1" x14ac:dyDescent="0.3">
      <c r="A52" s="116" t="s">
        <v>27</v>
      </c>
      <c r="B52" s="116" t="s">
        <v>71</v>
      </c>
      <c r="C52" s="116" t="s">
        <v>74</v>
      </c>
      <c r="D52" s="139">
        <v>17.883211678832119</v>
      </c>
      <c r="E52" s="139">
        <v>0</v>
      </c>
      <c r="F52" s="139">
        <v>0</v>
      </c>
      <c r="G52" s="139">
        <v>69.099756690997566</v>
      </c>
      <c r="H52" s="139">
        <v>0</v>
      </c>
      <c r="I52" s="139">
        <v>43.79562043795621</v>
      </c>
      <c r="J52" s="139">
        <v>53.284671532846716</v>
      </c>
      <c r="K52" s="139">
        <v>86.306000000000012</v>
      </c>
      <c r="L52" s="139">
        <v>99.418895121951223</v>
      </c>
      <c r="M52" s="139">
        <v>25.975609756097562</v>
      </c>
      <c r="N52" s="139">
        <v>120.19464720194648</v>
      </c>
      <c r="O52" s="139">
        <v>56.934306569343065</v>
      </c>
      <c r="P52" s="139">
        <v>62.773722627737229</v>
      </c>
      <c r="Q52" s="139">
        <v>70</v>
      </c>
      <c r="R52" s="139">
        <v>72.596586579840647</v>
      </c>
      <c r="S52" s="139">
        <v>77.673620585198407</v>
      </c>
      <c r="T52" s="139">
        <v>94.479816586684095</v>
      </c>
      <c r="U52" s="139">
        <v>97.483130154189851</v>
      </c>
      <c r="V52" s="139">
        <v>98.407957480937299</v>
      </c>
    </row>
    <row r="53" spans="1:22" s="113" customFormat="1" x14ac:dyDescent="0.3">
      <c r="A53" s="116" t="s">
        <v>27</v>
      </c>
      <c r="B53" s="116" t="s">
        <v>71</v>
      </c>
      <c r="C53" s="116" t="s">
        <v>75</v>
      </c>
      <c r="D53" s="139">
        <v>13.017031630170317</v>
      </c>
      <c r="E53" s="139">
        <v>17.639902676399029</v>
      </c>
      <c r="F53" s="139">
        <v>16.423357664233578</v>
      </c>
      <c r="G53" s="139">
        <v>16.301703163017034</v>
      </c>
      <c r="H53" s="139">
        <v>12.165450121654501</v>
      </c>
      <c r="I53" s="139">
        <v>9.7323600973236015</v>
      </c>
      <c r="J53" s="139">
        <v>40.875912408759127</v>
      </c>
      <c r="K53" s="139">
        <v>33.906360097323599</v>
      </c>
      <c r="L53" s="139">
        <v>43.337400000000002</v>
      </c>
      <c r="M53" s="139">
        <v>35.731707317073173</v>
      </c>
      <c r="N53" s="139">
        <v>50.121654501216554</v>
      </c>
      <c r="O53" s="139">
        <v>52.433090024330902</v>
      </c>
      <c r="P53" s="139">
        <v>80.778588807785894</v>
      </c>
      <c r="Q53" s="139">
        <v>40</v>
      </c>
      <c r="R53" s="139">
        <v>61</v>
      </c>
      <c r="S53" s="139">
        <v>79</v>
      </c>
      <c r="T53" s="139">
        <v>87</v>
      </c>
      <c r="U53" s="139">
        <v>90</v>
      </c>
      <c r="V53" s="139">
        <v>96</v>
      </c>
    </row>
    <row r="54" spans="1:22" s="113" customFormat="1" x14ac:dyDescent="0.3">
      <c r="A54" s="116" t="s">
        <v>27</v>
      </c>
      <c r="B54" s="116" t="s">
        <v>71</v>
      </c>
      <c r="C54" s="116" t="s">
        <v>76</v>
      </c>
      <c r="D54" s="139">
        <v>0</v>
      </c>
      <c r="E54" s="139">
        <v>0</v>
      </c>
      <c r="F54" s="139">
        <v>0</v>
      </c>
      <c r="G54" s="139">
        <v>0</v>
      </c>
      <c r="H54" s="139">
        <v>0</v>
      </c>
      <c r="I54" s="139">
        <v>0</v>
      </c>
      <c r="J54" s="139">
        <v>0</v>
      </c>
      <c r="K54" s="139">
        <v>0</v>
      </c>
      <c r="L54" s="139">
        <v>0</v>
      </c>
      <c r="M54" s="139">
        <v>0</v>
      </c>
      <c r="N54" s="139">
        <v>0</v>
      </c>
      <c r="O54" s="139">
        <v>0</v>
      </c>
      <c r="P54" s="139">
        <v>0</v>
      </c>
      <c r="Q54" s="139">
        <v>0</v>
      </c>
      <c r="R54" s="139">
        <v>0</v>
      </c>
      <c r="S54" s="139">
        <v>0</v>
      </c>
      <c r="T54" s="139">
        <v>0</v>
      </c>
      <c r="U54" s="139">
        <v>0</v>
      </c>
      <c r="V54" s="139">
        <v>0</v>
      </c>
    </row>
    <row r="55" spans="1:22" s="113" customFormat="1" x14ac:dyDescent="0.3">
      <c r="A55" s="116" t="s">
        <v>27</v>
      </c>
      <c r="B55" s="116" t="s">
        <v>71</v>
      </c>
      <c r="C55" s="116" t="s">
        <v>77</v>
      </c>
      <c r="D55" s="139">
        <v>0</v>
      </c>
      <c r="E55" s="139">
        <v>0</v>
      </c>
      <c r="F55" s="139">
        <v>0</v>
      </c>
      <c r="G55" s="139">
        <v>0</v>
      </c>
      <c r="H55" s="139">
        <v>0</v>
      </c>
      <c r="I55" s="139">
        <v>1.2165450121654502</v>
      </c>
      <c r="J55" s="139">
        <v>9.002433090024331</v>
      </c>
      <c r="K55" s="139">
        <v>0</v>
      </c>
      <c r="L55" s="139">
        <v>0</v>
      </c>
      <c r="M55" s="139">
        <v>0</v>
      </c>
      <c r="N55" s="139">
        <v>0</v>
      </c>
      <c r="O55" s="139">
        <v>0</v>
      </c>
      <c r="P55" s="139">
        <v>0</v>
      </c>
      <c r="Q55" s="139">
        <v>0</v>
      </c>
      <c r="R55" s="139">
        <v>0</v>
      </c>
      <c r="S55" s="139">
        <v>0</v>
      </c>
      <c r="T55" s="139">
        <v>0</v>
      </c>
      <c r="U55" s="139">
        <v>0</v>
      </c>
      <c r="V55" s="139">
        <v>0</v>
      </c>
    </row>
    <row r="56" spans="1:22" s="113" customFormat="1" x14ac:dyDescent="0.3">
      <c r="A56" s="116" t="s">
        <v>27</v>
      </c>
      <c r="B56" s="116" t="s">
        <v>71</v>
      </c>
      <c r="C56" s="116" t="s">
        <v>78</v>
      </c>
      <c r="D56" s="139">
        <v>0</v>
      </c>
      <c r="E56" s="139">
        <v>0</v>
      </c>
      <c r="F56" s="139">
        <v>0</v>
      </c>
      <c r="G56" s="139">
        <v>0</v>
      </c>
      <c r="H56" s="139">
        <v>0</v>
      </c>
      <c r="I56" s="139">
        <v>0</v>
      </c>
      <c r="J56" s="139">
        <v>0</v>
      </c>
      <c r="K56" s="139">
        <v>0</v>
      </c>
      <c r="L56" s="139">
        <v>0.12439024390243902</v>
      </c>
      <c r="M56" s="139">
        <v>0.12195121951219513</v>
      </c>
      <c r="N56" s="139">
        <v>0.12165450121654503</v>
      </c>
      <c r="O56" s="139">
        <v>0.12165450121654503</v>
      </c>
      <c r="P56" s="139">
        <v>0.12165450121654503</v>
      </c>
      <c r="Q56" s="139">
        <v>-2.9671829565008911E-4</v>
      </c>
      <c r="R56" s="139">
        <v>-2.9671829565008911E-4</v>
      </c>
      <c r="S56" s="139">
        <v>-2.9671829565008911E-4</v>
      </c>
      <c r="T56" s="139">
        <v>-2.9671829565008911E-4</v>
      </c>
      <c r="U56" s="139">
        <v>-2.9671829565008911E-4</v>
      </c>
      <c r="V56" s="139">
        <v>-2.9671829565008911E-4</v>
      </c>
    </row>
    <row r="57" spans="1:22" s="113" customFormat="1" x14ac:dyDescent="0.3">
      <c r="A57" s="116" t="s">
        <v>27</v>
      </c>
      <c r="B57" s="116" t="s">
        <v>71</v>
      </c>
      <c r="C57" s="116" t="s">
        <v>79</v>
      </c>
      <c r="D57" s="139">
        <v>0</v>
      </c>
      <c r="E57" s="139">
        <v>0</v>
      </c>
      <c r="F57" s="139">
        <v>0</v>
      </c>
      <c r="G57" s="139">
        <v>0</v>
      </c>
      <c r="H57" s="139">
        <v>0</v>
      </c>
      <c r="I57" s="139">
        <v>0</v>
      </c>
      <c r="J57" s="139">
        <v>18.491484184914842</v>
      </c>
      <c r="K57" s="139">
        <v>0</v>
      </c>
      <c r="L57" s="139">
        <v>0</v>
      </c>
      <c r="M57" s="139">
        <v>0</v>
      </c>
      <c r="N57" s="139">
        <v>0</v>
      </c>
      <c r="O57" s="139">
        <v>0</v>
      </c>
      <c r="P57" s="139">
        <v>0</v>
      </c>
      <c r="Q57" s="139">
        <v>0</v>
      </c>
      <c r="R57" s="139">
        <v>0</v>
      </c>
      <c r="S57" s="139">
        <v>0</v>
      </c>
      <c r="T57" s="139">
        <v>0</v>
      </c>
      <c r="U57" s="139">
        <v>0</v>
      </c>
      <c r="V57" s="139">
        <v>0</v>
      </c>
    </row>
    <row r="58" spans="1:22" s="113" customFormat="1" x14ac:dyDescent="0.3">
      <c r="A58" s="116" t="s">
        <v>27</v>
      </c>
      <c r="B58" s="116" t="s">
        <v>71</v>
      </c>
      <c r="C58" s="116" t="s">
        <v>80</v>
      </c>
      <c r="D58" s="139">
        <v>0</v>
      </c>
      <c r="E58" s="139">
        <v>0</v>
      </c>
      <c r="F58" s="139">
        <v>0</v>
      </c>
      <c r="G58" s="139">
        <v>0</v>
      </c>
      <c r="H58" s="139">
        <v>0</v>
      </c>
      <c r="I58" s="139">
        <v>0</v>
      </c>
      <c r="J58" s="139">
        <v>0</v>
      </c>
      <c r="K58" s="139">
        <v>0</v>
      </c>
      <c r="L58" s="139">
        <v>0</v>
      </c>
      <c r="M58" s="139">
        <v>0</v>
      </c>
      <c r="N58" s="139">
        <v>0</v>
      </c>
      <c r="O58" s="139">
        <v>0</v>
      </c>
      <c r="P58" s="139">
        <v>50.608272506082727</v>
      </c>
      <c r="Q58" s="139">
        <v>0</v>
      </c>
      <c r="R58" s="139">
        <v>0</v>
      </c>
      <c r="S58" s="139">
        <v>0</v>
      </c>
      <c r="T58" s="139">
        <v>0</v>
      </c>
      <c r="U58" s="139">
        <v>0</v>
      </c>
      <c r="V58" s="139">
        <v>0</v>
      </c>
    </row>
    <row r="59" spans="1:22" s="113" customFormat="1" x14ac:dyDescent="0.3">
      <c r="A59" s="114" t="s">
        <v>81</v>
      </c>
      <c r="B59" s="114" t="s">
        <v>81</v>
      </c>
      <c r="C59" s="114" t="s">
        <v>82</v>
      </c>
      <c r="D59" s="137">
        <v>1088.9294403892945</v>
      </c>
      <c r="E59" s="137">
        <v>1284.793187347932</v>
      </c>
      <c r="F59" s="137">
        <v>1143.5523114355231</v>
      </c>
      <c r="G59" s="137">
        <v>1253.8929440389297</v>
      </c>
      <c r="H59" s="137">
        <v>1182.4817518248176</v>
      </c>
      <c r="I59" s="137">
        <v>1491.4841849148418</v>
      </c>
      <c r="J59" s="137">
        <v>2033.2116788321168</v>
      </c>
      <c r="K59" s="137">
        <v>1981.0990000000004</v>
      </c>
      <c r="L59" s="137">
        <v>1922.1387902439026</v>
      </c>
      <c r="M59" s="137">
        <v>2211.0975609756097</v>
      </c>
      <c r="N59" s="137">
        <v>2150.6082725060828</v>
      </c>
      <c r="O59" s="137">
        <v>2367.6399026763993</v>
      </c>
      <c r="P59" s="137">
        <v>1799.6350364963503</v>
      </c>
      <c r="Q59" s="137">
        <v>1882.0093894908578</v>
      </c>
      <c r="R59" s="137">
        <v>1904.9326615476541</v>
      </c>
      <c r="S59" s="137">
        <v>2044.7626455642974</v>
      </c>
      <c r="T59" s="137">
        <v>2099.8420167412305</v>
      </c>
      <c r="U59" s="137">
        <v>2084.3379833197878</v>
      </c>
      <c r="V59" s="137">
        <v>2119.0194227494749</v>
      </c>
    </row>
    <row r="60" spans="1:22" s="113" customFormat="1" x14ac:dyDescent="0.3">
      <c r="A60" s="115" t="s">
        <v>83</v>
      </c>
      <c r="B60" s="115" t="s">
        <v>83</v>
      </c>
      <c r="C60" s="115" t="s">
        <v>84</v>
      </c>
      <c r="D60" s="138">
        <v>979.56204379562053</v>
      </c>
      <c r="E60" s="138">
        <v>1077.6155717761558</v>
      </c>
      <c r="F60" s="138">
        <v>972.2627737226278</v>
      </c>
      <c r="G60" s="138">
        <v>1078.7104622871047</v>
      </c>
      <c r="H60" s="138">
        <v>1059.6107055961072</v>
      </c>
      <c r="I60" s="138">
        <v>1278.5888077858881</v>
      </c>
      <c r="J60" s="138">
        <v>1762.2871046228711</v>
      </c>
      <c r="K60" s="138">
        <v>1724.7650000000003</v>
      </c>
      <c r="L60" s="138">
        <v>1763.1695195121952</v>
      </c>
      <c r="M60" s="138">
        <v>2061.0975609756097</v>
      </c>
      <c r="N60" s="138">
        <v>1937.8345498783456</v>
      </c>
      <c r="O60" s="138">
        <v>2178.3454987834552</v>
      </c>
      <c r="P60" s="138">
        <v>1688.6861313868612</v>
      </c>
      <c r="Q60" s="138">
        <v>1700.9050081778596</v>
      </c>
      <c r="R60" s="138">
        <v>1747.1553011234184</v>
      </c>
      <c r="S60" s="138">
        <v>1852.2788720183648</v>
      </c>
      <c r="T60" s="138">
        <v>1899.1244408993484</v>
      </c>
      <c r="U60" s="138">
        <v>1916.2258192253291</v>
      </c>
      <c r="V60" s="138">
        <v>1958.4419400931586</v>
      </c>
    </row>
    <row r="61" spans="1:22" s="113" customFormat="1" x14ac:dyDescent="0.3">
      <c r="A61" s="116" t="s">
        <v>82</v>
      </c>
      <c r="B61" s="116" t="s">
        <v>84</v>
      </c>
      <c r="C61" s="116" t="s">
        <v>85</v>
      </c>
      <c r="D61" s="139">
        <v>0</v>
      </c>
      <c r="E61" s="139">
        <v>0</v>
      </c>
      <c r="F61" s="139">
        <v>0</v>
      </c>
      <c r="G61" s="139">
        <v>0</v>
      </c>
      <c r="H61" s="139">
        <v>0</v>
      </c>
      <c r="I61" s="139">
        <v>0</v>
      </c>
      <c r="J61" s="139">
        <v>0</v>
      </c>
      <c r="K61" s="139">
        <v>0</v>
      </c>
      <c r="L61" s="139">
        <v>0</v>
      </c>
      <c r="M61" s="139">
        <v>0</v>
      </c>
      <c r="N61" s="139">
        <v>0</v>
      </c>
      <c r="O61" s="139">
        <v>0</v>
      </c>
      <c r="P61" s="139">
        <v>0</v>
      </c>
      <c r="Q61" s="139">
        <v>0</v>
      </c>
      <c r="R61" s="139">
        <v>0</v>
      </c>
      <c r="S61" s="139">
        <v>0</v>
      </c>
      <c r="T61" s="139">
        <v>0</v>
      </c>
      <c r="U61" s="139">
        <v>0</v>
      </c>
      <c r="V61" s="139">
        <v>0</v>
      </c>
    </row>
    <row r="62" spans="1:22" s="113" customFormat="1" x14ac:dyDescent="0.3">
      <c r="A62" s="116" t="s">
        <v>82</v>
      </c>
      <c r="B62" s="116" t="s">
        <v>84</v>
      </c>
      <c r="C62" s="116" t="s">
        <v>86</v>
      </c>
      <c r="D62" s="139">
        <v>0</v>
      </c>
      <c r="E62" s="139">
        <v>0</v>
      </c>
      <c r="F62" s="139">
        <v>0</v>
      </c>
      <c r="G62" s="139">
        <v>7.2992700729927016</v>
      </c>
      <c r="H62" s="139">
        <v>14.598540145985403</v>
      </c>
      <c r="I62" s="139">
        <v>0</v>
      </c>
      <c r="J62" s="139">
        <v>0</v>
      </c>
      <c r="K62" s="139">
        <v>10</v>
      </c>
      <c r="L62" s="139">
        <v>0</v>
      </c>
      <c r="M62" s="139">
        <v>0</v>
      </c>
      <c r="N62" s="139">
        <v>0</v>
      </c>
      <c r="O62" s="139">
        <v>22.506082725060828</v>
      </c>
      <c r="P62" s="139">
        <v>9.9756690997566899</v>
      </c>
      <c r="Q62" s="139">
        <v>0</v>
      </c>
      <c r="R62" s="139">
        <v>0</v>
      </c>
      <c r="S62" s="139">
        <v>0</v>
      </c>
      <c r="T62" s="139">
        <v>0</v>
      </c>
      <c r="U62" s="139">
        <v>0</v>
      </c>
      <c r="V62" s="139">
        <v>0</v>
      </c>
    </row>
    <row r="63" spans="1:22" s="113" customFormat="1" x14ac:dyDescent="0.3">
      <c r="A63" s="116" t="s">
        <v>82</v>
      </c>
      <c r="B63" s="116" t="s">
        <v>84</v>
      </c>
      <c r="C63" s="116" t="s">
        <v>87</v>
      </c>
      <c r="D63" s="139">
        <v>0</v>
      </c>
      <c r="E63" s="139">
        <v>1.9464720194647205</v>
      </c>
      <c r="F63" s="139">
        <v>0</v>
      </c>
      <c r="G63" s="139">
        <v>0</v>
      </c>
      <c r="H63" s="139">
        <v>0</v>
      </c>
      <c r="I63" s="139">
        <v>0</v>
      </c>
      <c r="J63" s="139">
        <v>0</v>
      </c>
      <c r="K63" s="139">
        <v>0</v>
      </c>
      <c r="L63" s="139">
        <v>0</v>
      </c>
      <c r="M63" s="139">
        <v>0</v>
      </c>
      <c r="N63" s="139">
        <v>0</v>
      </c>
      <c r="O63" s="139">
        <v>0</v>
      </c>
      <c r="P63" s="139">
        <v>0</v>
      </c>
      <c r="Q63" s="139">
        <v>0</v>
      </c>
      <c r="R63" s="139">
        <v>0</v>
      </c>
      <c r="S63" s="139">
        <v>0</v>
      </c>
      <c r="T63" s="139">
        <v>0</v>
      </c>
      <c r="U63" s="139">
        <v>0</v>
      </c>
      <c r="V63" s="139">
        <v>0</v>
      </c>
    </row>
    <row r="64" spans="1:22" s="113" customFormat="1" x14ac:dyDescent="0.3">
      <c r="A64" s="116" t="s">
        <v>82</v>
      </c>
      <c r="B64" s="116" t="s">
        <v>84</v>
      </c>
      <c r="C64" s="116" t="s">
        <v>88</v>
      </c>
      <c r="D64" s="139">
        <v>795.86374695863753</v>
      </c>
      <c r="E64" s="139">
        <v>805.83941605839414</v>
      </c>
      <c r="F64" s="139">
        <v>608.27250608272504</v>
      </c>
      <c r="G64" s="139">
        <v>837.83454987834557</v>
      </c>
      <c r="H64" s="139">
        <v>857.66423357664235</v>
      </c>
      <c r="I64" s="139">
        <v>1077.8588807785889</v>
      </c>
      <c r="J64" s="139">
        <v>1557.9075425790754</v>
      </c>
      <c r="K64" s="139">
        <v>1481.2980000000002</v>
      </c>
      <c r="L64" s="139">
        <v>1537.879368292683</v>
      </c>
      <c r="M64" s="139">
        <v>1855.4878048780488</v>
      </c>
      <c r="N64" s="139">
        <v>1725.1824817518248</v>
      </c>
      <c r="O64" s="139">
        <v>1966.5450121654503</v>
      </c>
      <c r="P64" s="139">
        <v>1558.3941605839416</v>
      </c>
      <c r="Q64" s="139">
        <v>1625.4474600260128</v>
      </c>
      <c r="R64" s="139">
        <v>1635.2568064534626</v>
      </c>
      <c r="S64" s="139">
        <v>1735.5956861326586</v>
      </c>
      <c r="T64" s="139">
        <v>1781.213818498725</v>
      </c>
      <c r="U64" s="139">
        <v>1795.3462041606181</v>
      </c>
      <c r="V64" s="139">
        <v>1835.6971630816151</v>
      </c>
    </row>
    <row r="65" spans="1:22" s="113" customFormat="1" x14ac:dyDescent="0.3">
      <c r="A65" s="116" t="s">
        <v>82</v>
      </c>
      <c r="B65" s="116" t="s">
        <v>84</v>
      </c>
      <c r="C65" s="116" t="s">
        <v>89</v>
      </c>
      <c r="D65" s="139">
        <v>0</v>
      </c>
      <c r="E65" s="139">
        <v>0</v>
      </c>
      <c r="F65" s="139">
        <v>0</v>
      </c>
      <c r="G65" s="139">
        <v>0</v>
      </c>
      <c r="H65" s="139">
        <v>0</v>
      </c>
      <c r="I65" s="139">
        <v>0</v>
      </c>
      <c r="J65" s="139">
        <v>0</v>
      </c>
      <c r="K65" s="139">
        <v>0</v>
      </c>
      <c r="L65" s="139">
        <v>0</v>
      </c>
      <c r="M65" s="139">
        <v>0</v>
      </c>
      <c r="N65" s="139">
        <v>0</v>
      </c>
      <c r="O65" s="139">
        <v>0</v>
      </c>
      <c r="P65" s="139">
        <v>0</v>
      </c>
      <c r="Q65" s="139">
        <v>0</v>
      </c>
      <c r="R65" s="139">
        <v>0</v>
      </c>
      <c r="S65" s="139">
        <v>0</v>
      </c>
      <c r="T65" s="139">
        <v>0</v>
      </c>
      <c r="U65" s="139">
        <v>0</v>
      </c>
      <c r="V65" s="139">
        <v>0</v>
      </c>
    </row>
    <row r="66" spans="1:22" s="113" customFormat="1" x14ac:dyDescent="0.3">
      <c r="A66" s="116" t="s">
        <v>82</v>
      </c>
      <c r="B66" s="116" t="s">
        <v>84</v>
      </c>
      <c r="C66" s="116" t="s">
        <v>90</v>
      </c>
      <c r="D66" s="139">
        <v>183.69829683698299</v>
      </c>
      <c r="E66" s="139">
        <v>269.82968369829689</v>
      </c>
      <c r="F66" s="139">
        <v>363.9902676399027</v>
      </c>
      <c r="G66" s="139">
        <v>233.57664233576645</v>
      </c>
      <c r="H66" s="139">
        <v>187.34793187347933</v>
      </c>
      <c r="I66" s="139">
        <v>200.7299270072993</v>
      </c>
      <c r="J66" s="139">
        <v>204.37956204379563</v>
      </c>
      <c r="K66" s="139">
        <v>233.46700000000001</v>
      </c>
      <c r="L66" s="139">
        <v>225.29015121951221</v>
      </c>
      <c r="M66" s="139">
        <v>205.60975609756099</v>
      </c>
      <c r="N66" s="139">
        <v>212.6520681265207</v>
      </c>
      <c r="O66" s="139">
        <v>189.29440389294405</v>
      </c>
      <c r="P66" s="139">
        <v>120.31630170316303</v>
      </c>
      <c r="Q66" s="139">
        <v>75.45754815184678</v>
      </c>
      <c r="R66" s="139">
        <v>111.89849466995578</v>
      </c>
      <c r="S66" s="139">
        <v>116.68318588570635</v>
      </c>
      <c r="T66" s="139">
        <v>117.91062240062341</v>
      </c>
      <c r="U66" s="139">
        <v>120.87961506471102</v>
      </c>
      <c r="V66" s="139">
        <v>122.74477701154349</v>
      </c>
    </row>
    <row r="67" spans="1:22" s="113" customFormat="1" x14ac:dyDescent="0.3">
      <c r="A67" s="115" t="s">
        <v>91</v>
      </c>
      <c r="B67" s="115" t="s">
        <v>91</v>
      </c>
      <c r="C67" s="115" t="s">
        <v>92</v>
      </c>
      <c r="D67" s="138">
        <v>4.987834549878345</v>
      </c>
      <c r="E67" s="138">
        <v>16.666666666666664</v>
      </c>
      <c r="F67" s="138">
        <v>14.111922141119223</v>
      </c>
      <c r="G67" s="138">
        <v>7.0559610705596105</v>
      </c>
      <c r="H67" s="138">
        <v>9.7323600973236015</v>
      </c>
      <c r="I67" s="138">
        <v>41.362530413625308</v>
      </c>
      <c r="J67" s="138">
        <v>52.919708029197089</v>
      </c>
      <c r="K67" s="138">
        <v>33</v>
      </c>
      <c r="L67" s="138">
        <v>23.609443902439025</v>
      </c>
      <c r="M67" s="138">
        <v>15.121951219512196</v>
      </c>
      <c r="N67" s="138">
        <v>18.248175182481752</v>
      </c>
      <c r="O67" s="138">
        <v>47.445255474452559</v>
      </c>
      <c r="P67" s="138">
        <v>12.165450121654501</v>
      </c>
      <c r="Q67" s="138">
        <v>19.282412015320666</v>
      </c>
      <c r="R67" s="138">
        <v>19.648736375221901</v>
      </c>
      <c r="S67" s="138">
        <v>23.034525255454916</v>
      </c>
      <c r="T67" s="138">
        <v>23.934525255447419</v>
      </c>
      <c r="U67" s="138">
        <v>23.934525255447419</v>
      </c>
      <c r="V67" s="138">
        <v>24.934525255447419</v>
      </c>
    </row>
    <row r="68" spans="1:22" s="113" customFormat="1" x14ac:dyDescent="0.3">
      <c r="A68" s="116" t="s">
        <v>82</v>
      </c>
      <c r="B68" s="116" t="s">
        <v>92</v>
      </c>
      <c r="C68" s="116" t="s">
        <v>93</v>
      </c>
      <c r="D68" s="139">
        <v>0</v>
      </c>
      <c r="E68" s="139">
        <v>0</v>
      </c>
      <c r="F68" s="139">
        <v>0</v>
      </c>
      <c r="G68" s="139">
        <v>0</v>
      </c>
      <c r="H68" s="139">
        <v>0</v>
      </c>
      <c r="I68" s="139">
        <v>0</v>
      </c>
      <c r="J68" s="139">
        <v>0</v>
      </c>
      <c r="K68" s="139">
        <v>0</v>
      </c>
      <c r="L68" s="139">
        <v>0</v>
      </c>
      <c r="M68" s="139">
        <v>0</v>
      </c>
      <c r="N68" s="139">
        <v>0</v>
      </c>
      <c r="O68" s="139">
        <v>0</v>
      </c>
      <c r="P68" s="139">
        <v>0</v>
      </c>
      <c r="Q68" s="139">
        <v>0</v>
      </c>
      <c r="R68" s="139">
        <v>0</v>
      </c>
      <c r="S68" s="139">
        <v>0</v>
      </c>
      <c r="T68" s="139">
        <v>0</v>
      </c>
      <c r="U68" s="139">
        <v>0</v>
      </c>
      <c r="V68" s="139">
        <v>0</v>
      </c>
    </row>
    <row r="69" spans="1:22" s="113" customFormat="1" x14ac:dyDescent="0.3">
      <c r="A69" s="116" t="s">
        <v>82</v>
      </c>
      <c r="B69" s="116" t="s">
        <v>92</v>
      </c>
      <c r="C69" s="116" t="s">
        <v>94</v>
      </c>
      <c r="D69" s="139">
        <v>0</v>
      </c>
      <c r="E69" s="139">
        <v>0</v>
      </c>
      <c r="F69" s="139">
        <v>0</v>
      </c>
      <c r="G69" s="139">
        <v>0</v>
      </c>
      <c r="H69" s="139">
        <v>0</v>
      </c>
      <c r="I69" s="139">
        <v>0</v>
      </c>
      <c r="J69" s="139">
        <v>0</v>
      </c>
      <c r="K69" s="139">
        <v>0</v>
      </c>
      <c r="L69" s="139">
        <v>0</v>
      </c>
      <c r="M69" s="139">
        <v>0</v>
      </c>
      <c r="N69" s="139">
        <v>0</v>
      </c>
      <c r="O69" s="139">
        <v>0</v>
      </c>
      <c r="P69" s="139">
        <v>0</v>
      </c>
      <c r="Q69" s="139">
        <v>0</v>
      </c>
      <c r="R69" s="139">
        <v>0</v>
      </c>
      <c r="S69" s="139">
        <v>0</v>
      </c>
      <c r="T69" s="139">
        <v>0</v>
      </c>
      <c r="U69" s="139">
        <v>0</v>
      </c>
      <c r="V69" s="139">
        <v>0</v>
      </c>
    </row>
    <row r="70" spans="1:22" s="113" customFormat="1" x14ac:dyDescent="0.3">
      <c r="A70" s="116" t="s">
        <v>82</v>
      </c>
      <c r="B70" s="116" t="s">
        <v>92</v>
      </c>
      <c r="C70" s="116" t="s">
        <v>95</v>
      </c>
      <c r="D70" s="139">
        <v>0</v>
      </c>
      <c r="E70" s="139">
        <v>0</v>
      </c>
      <c r="F70" s="139">
        <v>0</v>
      </c>
      <c r="G70" s="139">
        <v>0</v>
      </c>
      <c r="H70" s="139">
        <v>0</v>
      </c>
      <c r="I70" s="139">
        <v>0</v>
      </c>
      <c r="J70" s="139">
        <v>0</v>
      </c>
      <c r="K70" s="139">
        <v>0</v>
      </c>
      <c r="L70" s="139">
        <v>0</v>
      </c>
      <c r="M70" s="139">
        <v>0</v>
      </c>
      <c r="N70" s="139">
        <v>0</v>
      </c>
      <c r="O70" s="139">
        <v>0</v>
      </c>
      <c r="P70" s="139">
        <v>0</v>
      </c>
      <c r="Q70" s="139">
        <v>0</v>
      </c>
      <c r="R70" s="139">
        <v>0</v>
      </c>
      <c r="S70" s="139">
        <v>0</v>
      </c>
      <c r="T70" s="139">
        <v>0</v>
      </c>
      <c r="U70" s="139">
        <v>0</v>
      </c>
      <c r="V70" s="139">
        <v>0</v>
      </c>
    </row>
    <row r="71" spans="1:22" s="113" customFormat="1" x14ac:dyDescent="0.3">
      <c r="A71" s="116" t="s">
        <v>82</v>
      </c>
      <c r="B71" s="116" t="s">
        <v>92</v>
      </c>
      <c r="C71" s="116" t="s">
        <v>96</v>
      </c>
      <c r="D71" s="139">
        <v>0</v>
      </c>
      <c r="E71" s="139">
        <v>0</v>
      </c>
      <c r="F71" s="139">
        <v>0</v>
      </c>
      <c r="G71" s="139">
        <v>0</v>
      </c>
      <c r="H71" s="139">
        <v>0</v>
      </c>
      <c r="I71" s="139">
        <v>0</v>
      </c>
      <c r="J71" s="139">
        <v>0</v>
      </c>
      <c r="K71" s="139">
        <v>0</v>
      </c>
      <c r="L71" s="139">
        <v>0</v>
      </c>
      <c r="M71" s="139">
        <v>0</v>
      </c>
      <c r="N71" s="139">
        <v>0</v>
      </c>
      <c r="O71" s="139">
        <v>0</v>
      </c>
      <c r="P71" s="139">
        <v>0</v>
      </c>
      <c r="Q71" s="139">
        <v>0</v>
      </c>
      <c r="R71" s="139">
        <v>0</v>
      </c>
      <c r="S71" s="139">
        <v>0</v>
      </c>
      <c r="T71" s="139">
        <v>0</v>
      </c>
      <c r="U71" s="139">
        <v>0</v>
      </c>
      <c r="V71" s="139">
        <v>0</v>
      </c>
    </row>
    <row r="72" spans="1:22" s="113" customFormat="1" x14ac:dyDescent="0.3">
      <c r="A72" s="116" t="s">
        <v>82</v>
      </c>
      <c r="B72" s="116" t="s">
        <v>92</v>
      </c>
      <c r="C72" s="116" t="s">
        <v>97</v>
      </c>
      <c r="D72" s="139">
        <v>0</v>
      </c>
      <c r="E72" s="139">
        <v>0</v>
      </c>
      <c r="F72" s="139">
        <v>0</v>
      </c>
      <c r="G72" s="139">
        <v>0</v>
      </c>
      <c r="H72" s="139">
        <v>0</v>
      </c>
      <c r="I72" s="139">
        <v>0</v>
      </c>
      <c r="J72" s="139">
        <v>0</v>
      </c>
      <c r="K72" s="139">
        <v>0</v>
      </c>
      <c r="L72" s="139">
        <v>0</v>
      </c>
      <c r="M72" s="139">
        <v>0</v>
      </c>
      <c r="N72" s="139">
        <v>0</v>
      </c>
      <c r="O72" s="139">
        <v>0</v>
      </c>
      <c r="P72" s="139">
        <v>0</v>
      </c>
      <c r="Q72" s="139">
        <v>0</v>
      </c>
      <c r="R72" s="139">
        <v>0</v>
      </c>
      <c r="S72" s="139">
        <v>0</v>
      </c>
      <c r="T72" s="139">
        <v>0</v>
      </c>
      <c r="U72" s="139">
        <v>0</v>
      </c>
      <c r="V72" s="139">
        <v>0</v>
      </c>
    </row>
    <row r="73" spans="1:22" s="113" customFormat="1" x14ac:dyDescent="0.3">
      <c r="A73" s="116" t="s">
        <v>82</v>
      </c>
      <c r="B73" s="116" t="s">
        <v>92</v>
      </c>
      <c r="C73" s="116" t="s">
        <v>98</v>
      </c>
      <c r="D73" s="139">
        <v>0</v>
      </c>
      <c r="E73" s="139">
        <v>0</v>
      </c>
      <c r="F73" s="139">
        <v>0</v>
      </c>
      <c r="G73" s="139">
        <v>0</v>
      </c>
      <c r="H73" s="139">
        <v>0</v>
      </c>
      <c r="I73" s="139">
        <v>0</v>
      </c>
      <c r="J73" s="139">
        <v>0</v>
      </c>
      <c r="K73" s="139">
        <v>0</v>
      </c>
      <c r="L73" s="139">
        <v>0</v>
      </c>
      <c r="M73" s="139">
        <v>0</v>
      </c>
      <c r="N73" s="139">
        <v>0</v>
      </c>
      <c r="O73" s="139">
        <v>0</v>
      </c>
      <c r="P73" s="139">
        <v>0</v>
      </c>
      <c r="Q73" s="139">
        <v>0</v>
      </c>
      <c r="R73" s="139">
        <v>0</v>
      </c>
      <c r="S73" s="139">
        <v>0</v>
      </c>
      <c r="T73" s="139">
        <v>0</v>
      </c>
      <c r="U73" s="139">
        <v>0</v>
      </c>
      <c r="V73" s="139">
        <v>0</v>
      </c>
    </row>
    <row r="74" spans="1:22" s="113" customFormat="1" x14ac:dyDescent="0.3">
      <c r="A74" s="116" t="s">
        <v>82</v>
      </c>
      <c r="B74" s="116" t="s">
        <v>92</v>
      </c>
      <c r="C74" s="116" t="s">
        <v>99</v>
      </c>
      <c r="D74" s="139">
        <v>0</v>
      </c>
      <c r="E74" s="139">
        <v>9.9756690997566899</v>
      </c>
      <c r="F74" s="139">
        <v>10.948905109489052</v>
      </c>
      <c r="G74" s="139">
        <v>0</v>
      </c>
      <c r="H74" s="139">
        <v>0</v>
      </c>
      <c r="I74" s="139">
        <v>41.362530413625308</v>
      </c>
      <c r="J74" s="139">
        <v>41.970802919708035</v>
      </c>
      <c r="K74" s="139">
        <v>24.999999999999996</v>
      </c>
      <c r="L74" s="139">
        <v>23.609443902439025</v>
      </c>
      <c r="M74" s="139">
        <v>15.121951219512196</v>
      </c>
      <c r="N74" s="139">
        <v>18.248175182481752</v>
      </c>
      <c r="O74" s="139">
        <v>47.445255474452559</v>
      </c>
      <c r="P74" s="139">
        <v>12.165450121654501</v>
      </c>
      <c r="Q74" s="139">
        <v>17.804525255492415</v>
      </c>
      <c r="R74" s="139">
        <v>17.804525255492415</v>
      </c>
      <c r="S74" s="139">
        <v>20.804525255492415</v>
      </c>
      <c r="T74" s="139">
        <v>20.804525255492415</v>
      </c>
      <c r="U74" s="139">
        <v>20.804525255492415</v>
      </c>
      <c r="V74" s="139">
        <v>21.804525255492415</v>
      </c>
    </row>
    <row r="75" spans="1:22" s="113" customFormat="1" x14ac:dyDescent="0.3">
      <c r="A75" s="116" t="s">
        <v>82</v>
      </c>
      <c r="B75" s="116" t="s">
        <v>92</v>
      </c>
      <c r="C75" s="116" t="s">
        <v>100</v>
      </c>
      <c r="D75" s="139">
        <v>0</v>
      </c>
      <c r="E75" s="139">
        <v>0</v>
      </c>
      <c r="F75" s="139">
        <v>0</v>
      </c>
      <c r="G75" s="139">
        <v>0</v>
      </c>
      <c r="H75" s="139">
        <v>0</v>
      </c>
      <c r="I75" s="139">
        <v>0</v>
      </c>
      <c r="J75" s="139">
        <v>0</v>
      </c>
      <c r="K75" s="139">
        <v>0</v>
      </c>
      <c r="L75" s="139">
        <v>0</v>
      </c>
      <c r="M75" s="139">
        <v>0</v>
      </c>
      <c r="N75" s="139">
        <v>0</v>
      </c>
      <c r="O75" s="139">
        <v>0</v>
      </c>
      <c r="P75" s="139">
        <v>0</v>
      </c>
      <c r="Q75" s="139">
        <v>0</v>
      </c>
      <c r="R75" s="139">
        <v>0</v>
      </c>
      <c r="S75" s="139">
        <v>0</v>
      </c>
      <c r="T75" s="139">
        <v>0</v>
      </c>
      <c r="U75" s="139">
        <v>0</v>
      </c>
      <c r="V75" s="139">
        <v>0</v>
      </c>
    </row>
    <row r="76" spans="1:22" s="113" customFormat="1" x14ac:dyDescent="0.3">
      <c r="A76" s="116" t="s">
        <v>82</v>
      </c>
      <c r="B76" s="116" t="s">
        <v>92</v>
      </c>
      <c r="C76" s="116" t="s">
        <v>101</v>
      </c>
      <c r="D76" s="139">
        <v>0</v>
      </c>
      <c r="E76" s="139">
        <v>0</v>
      </c>
      <c r="F76" s="139">
        <v>0</v>
      </c>
      <c r="G76" s="139">
        <v>0</v>
      </c>
      <c r="H76" s="139">
        <v>0</v>
      </c>
      <c r="I76" s="139">
        <v>0</v>
      </c>
      <c r="J76" s="139">
        <v>0</v>
      </c>
      <c r="K76" s="139">
        <v>0</v>
      </c>
      <c r="L76" s="139">
        <v>0</v>
      </c>
      <c r="M76" s="139">
        <v>0</v>
      </c>
      <c r="N76" s="139">
        <v>0</v>
      </c>
      <c r="O76" s="139">
        <v>0</v>
      </c>
      <c r="P76" s="139">
        <v>0</v>
      </c>
      <c r="Q76" s="139">
        <v>0</v>
      </c>
      <c r="R76" s="139">
        <v>0</v>
      </c>
      <c r="S76" s="139">
        <v>0</v>
      </c>
      <c r="T76" s="139">
        <v>0</v>
      </c>
      <c r="U76" s="139">
        <v>0</v>
      </c>
      <c r="V76" s="139">
        <v>0</v>
      </c>
    </row>
    <row r="77" spans="1:22" s="113" customFormat="1" x14ac:dyDescent="0.3">
      <c r="A77" s="116" t="s">
        <v>82</v>
      </c>
      <c r="B77" s="116" t="s">
        <v>92</v>
      </c>
      <c r="C77" s="116" t="s">
        <v>102</v>
      </c>
      <c r="D77" s="139">
        <v>0</v>
      </c>
      <c r="E77" s="139">
        <v>0</v>
      </c>
      <c r="F77" s="139">
        <v>0</v>
      </c>
      <c r="G77" s="139">
        <v>0</v>
      </c>
      <c r="H77" s="139">
        <v>0</v>
      </c>
      <c r="I77" s="139">
        <v>0</v>
      </c>
      <c r="J77" s="139">
        <v>0</v>
      </c>
      <c r="K77" s="139">
        <v>0</v>
      </c>
      <c r="L77" s="139">
        <v>0</v>
      </c>
      <c r="M77" s="139">
        <v>0</v>
      </c>
      <c r="N77" s="139">
        <v>0</v>
      </c>
      <c r="O77" s="139">
        <v>0</v>
      </c>
      <c r="P77" s="139">
        <v>0</v>
      </c>
      <c r="Q77" s="139">
        <v>0</v>
      </c>
      <c r="R77" s="139">
        <v>0</v>
      </c>
      <c r="S77" s="139">
        <v>0</v>
      </c>
      <c r="T77" s="139">
        <v>0</v>
      </c>
      <c r="U77" s="139">
        <v>0</v>
      </c>
      <c r="V77" s="139">
        <v>0</v>
      </c>
    </row>
    <row r="78" spans="1:22" s="113" customFormat="1" x14ac:dyDescent="0.3">
      <c r="A78" s="116" t="s">
        <v>82</v>
      </c>
      <c r="B78" s="116" t="s">
        <v>92</v>
      </c>
      <c r="C78" s="116" t="s">
        <v>103</v>
      </c>
      <c r="D78" s="139">
        <v>0</v>
      </c>
      <c r="E78" s="139">
        <v>0</v>
      </c>
      <c r="F78" s="139">
        <v>0</v>
      </c>
      <c r="G78" s="139">
        <v>0</v>
      </c>
      <c r="H78" s="139">
        <v>0</v>
      </c>
      <c r="I78" s="139">
        <v>0</v>
      </c>
      <c r="J78" s="139">
        <v>0</v>
      </c>
      <c r="K78" s="139">
        <v>0</v>
      </c>
      <c r="L78" s="139">
        <v>0</v>
      </c>
      <c r="M78" s="139">
        <v>0</v>
      </c>
      <c r="N78" s="139">
        <v>0</v>
      </c>
      <c r="O78" s="139">
        <v>0</v>
      </c>
      <c r="P78" s="139">
        <v>0</v>
      </c>
      <c r="Q78" s="139">
        <v>0</v>
      </c>
      <c r="R78" s="139">
        <v>0</v>
      </c>
      <c r="S78" s="139">
        <v>0</v>
      </c>
      <c r="T78" s="139">
        <v>0</v>
      </c>
      <c r="U78" s="139">
        <v>0</v>
      </c>
      <c r="V78" s="139">
        <v>0</v>
      </c>
    </row>
    <row r="79" spans="1:22" s="113" customFormat="1" x14ac:dyDescent="0.3">
      <c r="A79" s="116" t="s">
        <v>82</v>
      </c>
      <c r="B79" s="116" t="s">
        <v>92</v>
      </c>
      <c r="C79" s="116" t="s">
        <v>104</v>
      </c>
      <c r="D79" s="139">
        <v>0</v>
      </c>
      <c r="E79" s="139">
        <v>0</v>
      </c>
      <c r="F79" s="139">
        <v>0</v>
      </c>
      <c r="G79" s="139">
        <v>0</v>
      </c>
      <c r="H79" s="139">
        <v>0</v>
      </c>
      <c r="I79" s="139">
        <v>0</v>
      </c>
      <c r="J79" s="139">
        <v>0</v>
      </c>
      <c r="K79" s="139">
        <v>0</v>
      </c>
      <c r="L79" s="139">
        <v>0</v>
      </c>
      <c r="M79" s="139">
        <v>0</v>
      </c>
      <c r="N79" s="139">
        <v>0</v>
      </c>
      <c r="O79" s="139">
        <v>0</v>
      </c>
      <c r="P79" s="139">
        <v>0</v>
      </c>
      <c r="Q79" s="139">
        <v>0</v>
      </c>
      <c r="R79" s="139">
        <v>0</v>
      </c>
      <c r="S79" s="139">
        <v>0</v>
      </c>
      <c r="T79" s="139">
        <v>0</v>
      </c>
      <c r="U79" s="139">
        <v>0</v>
      </c>
      <c r="V79" s="139">
        <v>0</v>
      </c>
    </row>
    <row r="80" spans="1:22" s="113" customFormat="1" x14ac:dyDescent="0.3">
      <c r="A80" s="116" t="s">
        <v>82</v>
      </c>
      <c r="B80" s="116" t="s">
        <v>92</v>
      </c>
      <c r="C80" s="116" t="s">
        <v>105</v>
      </c>
      <c r="D80" s="139">
        <v>0</v>
      </c>
      <c r="E80" s="139">
        <v>0</v>
      </c>
      <c r="F80" s="139">
        <v>0</v>
      </c>
      <c r="G80" s="139">
        <v>0</v>
      </c>
      <c r="H80" s="139">
        <v>0</v>
      </c>
      <c r="I80" s="139">
        <v>0</v>
      </c>
      <c r="J80" s="139">
        <v>0</v>
      </c>
      <c r="K80" s="139">
        <v>0</v>
      </c>
      <c r="L80" s="139">
        <v>0</v>
      </c>
      <c r="M80" s="139">
        <v>0</v>
      </c>
      <c r="N80" s="139">
        <v>0</v>
      </c>
      <c r="O80" s="139">
        <v>0</v>
      </c>
      <c r="P80" s="139">
        <v>0</v>
      </c>
      <c r="Q80" s="139">
        <v>0</v>
      </c>
      <c r="R80" s="139">
        <v>0</v>
      </c>
      <c r="S80" s="139">
        <v>0</v>
      </c>
      <c r="T80" s="139">
        <v>0</v>
      </c>
      <c r="U80" s="139">
        <v>0</v>
      </c>
      <c r="V80" s="139">
        <v>0</v>
      </c>
    </row>
    <row r="81" spans="1:22" s="113" customFormat="1" x14ac:dyDescent="0.3">
      <c r="A81" s="116" t="s">
        <v>82</v>
      </c>
      <c r="B81" s="116" t="s">
        <v>92</v>
      </c>
      <c r="C81" s="116" t="s">
        <v>106</v>
      </c>
      <c r="D81" s="139">
        <v>0</v>
      </c>
      <c r="E81" s="139">
        <v>0</v>
      </c>
      <c r="F81" s="139">
        <v>0</v>
      </c>
      <c r="G81" s="139">
        <v>0</v>
      </c>
      <c r="H81" s="139">
        <v>0</v>
      </c>
      <c r="I81" s="139">
        <v>0</v>
      </c>
      <c r="J81" s="139">
        <v>0</v>
      </c>
      <c r="K81" s="139">
        <v>0</v>
      </c>
      <c r="L81" s="139">
        <v>0</v>
      </c>
      <c r="M81" s="139">
        <v>0</v>
      </c>
      <c r="N81" s="139">
        <v>0</v>
      </c>
      <c r="O81" s="139">
        <v>0</v>
      </c>
      <c r="P81" s="139">
        <v>0</v>
      </c>
      <c r="Q81" s="139">
        <v>0</v>
      </c>
      <c r="R81" s="139">
        <v>0</v>
      </c>
      <c r="S81" s="139">
        <v>0</v>
      </c>
      <c r="T81" s="139">
        <v>0</v>
      </c>
      <c r="U81" s="139">
        <v>0</v>
      </c>
      <c r="V81" s="139">
        <v>0</v>
      </c>
    </row>
    <row r="82" spans="1:22" s="113" customFormat="1" x14ac:dyDescent="0.3">
      <c r="A82" s="116" t="s">
        <v>82</v>
      </c>
      <c r="B82" s="116" t="s">
        <v>92</v>
      </c>
      <c r="C82" s="116" t="s">
        <v>107</v>
      </c>
      <c r="D82" s="139">
        <v>0</v>
      </c>
      <c r="E82" s="139">
        <v>0</v>
      </c>
      <c r="F82" s="139">
        <v>0</v>
      </c>
      <c r="G82" s="139">
        <v>0</v>
      </c>
      <c r="H82" s="139">
        <v>0</v>
      </c>
      <c r="I82" s="139">
        <v>0</v>
      </c>
      <c r="J82" s="139">
        <v>0</v>
      </c>
      <c r="K82" s="139">
        <v>0</v>
      </c>
      <c r="L82" s="139">
        <v>0</v>
      </c>
      <c r="M82" s="139">
        <v>0</v>
      </c>
      <c r="N82" s="139">
        <v>0</v>
      </c>
      <c r="O82" s="139">
        <v>0</v>
      </c>
      <c r="P82" s="139">
        <v>0</v>
      </c>
      <c r="Q82" s="139">
        <v>0</v>
      </c>
      <c r="R82" s="139">
        <v>0</v>
      </c>
      <c r="S82" s="139">
        <v>0</v>
      </c>
      <c r="T82" s="139">
        <v>0</v>
      </c>
      <c r="U82" s="139">
        <v>0</v>
      </c>
      <c r="V82" s="139">
        <v>0</v>
      </c>
    </row>
    <row r="83" spans="1:22" s="113" customFormat="1" x14ac:dyDescent="0.3">
      <c r="A83" s="116" t="s">
        <v>82</v>
      </c>
      <c r="B83" s="116" t="s">
        <v>92</v>
      </c>
      <c r="C83" s="116" t="s">
        <v>108</v>
      </c>
      <c r="D83" s="139">
        <v>0</v>
      </c>
      <c r="E83" s="139">
        <v>0</v>
      </c>
      <c r="F83" s="139">
        <v>0</v>
      </c>
      <c r="G83" s="139">
        <v>0</v>
      </c>
      <c r="H83" s="139">
        <v>0</v>
      </c>
      <c r="I83" s="139">
        <v>0</v>
      </c>
      <c r="J83" s="139">
        <v>0</v>
      </c>
      <c r="K83" s="139">
        <v>0</v>
      </c>
      <c r="L83" s="139">
        <v>0</v>
      </c>
      <c r="M83" s="139">
        <v>0</v>
      </c>
      <c r="N83" s="139">
        <v>0</v>
      </c>
      <c r="O83" s="139">
        <v>0</v>
      </c>
      <c r="P83" s="139">
        <v>0</v>
      </c>
      <c r="Q83" s="139">
        <v>0</v>
      </c>
      <c r="R83" s="139">
        <v>0</v>
      </c>
      <c r="S83" s="139">
        <v>0</v>
      </c>
      <c r="T83" s="139">
        <v>0</v>
      </c>
      <c r="U83" s="139">
        <v>0</v>
      </c>
      <c r="V83" s="139">
        <v>0</v>
      </c>
    </row>
    <row r="84" spans="1:22" s="113" customFormat="1" x14ac:dyDescent="0.3">
      <c r="A84" s="116" t="s">
        <v>82</v>
      </c>
      <c r="B84" s="116" t="s">
        <v>92</v>
      </c>
      <c r="C84" s="116" t="s">
        <v>109</v>
      </c>
      <c r="D84" s="139">
        <v>0</v>
      </c>
      <c r="E84" s="139">
        <v>0</v>
      </c>
      <c r="F84" s="139">
        <v>0</v>
      </c>
      <c r="G84" s="139">
        <v>0</v>
      </c>
      <c r="H84" s="139">
        <v>0</v>
      </c>
      <c r="I84" s="139">
        <v>0</v>
      </c>
      <c r="J84" s="139">
        <v>0</v>
      </c>
      <c r="K84" s="139">
        <v>0</v>
      </c>
      <c r="L84" s="139">
        <v>0</v>
      </c>
      <c r="M84" s="139">
        <v>0</v>
      </c>
      <c r="N84" s="139">
        <v>0</v>
      </c>
      <c r="O84" s="139">
        <v>0</v>
      </c>
      <c r="P84" s="139">
        <v>0</v>
      </c>
      <c r="Q84" s="139">
        <v>1.4778867598282517</v>
      </c>
      <c r="R84" s="139">
        <v>1.8442111197294864</v>
      </c>
      <c r="S84" s="139">
        <v>2.2299999999625015</v>
      </c>
      <c r="T84" s="139">
        <v>3.1299999999550039</v>
      </c>
      <c r="U84" s="139">
        <v>3.1299999999550039</v>
      </c>
      <c r="V84" s="139">
        <v>3.1299999999550039</v>
      </c>
    </row>
    <row r="85" spans="1:22" s="113" customFormat="1" x14ac:dyDescent="0.3">
      <c r="A85" s="116" t="s">
        <v>82</v>
      </c>
      <c r="B85" s="116" t="s">
        <v>92</v>
      </c>
      <c r="C85" s="116" t="s">
        <v>110</v>
      </c>
      <c r="D85" s="139">
        <v>4.987834549878345</v>
      </c>
      <c r="E85" s="139">
        <v>6.6909975669099762</v>
      </c>
      <c r="F85" s="139">
        <v>3.1630170316301705</v>
      </c>
      <c r="G85" s="139">
        <v>7.0559610705596105</v>
      </c>
      <c r="H85" s="139">
        <v>9.7323600973236015</v>
      </c>
      <c r="I85" s="139">
        <v>0</v>
      </c>
      <c r="J85" s="139">
        <v>10.948905109489052</v>
      </c>
      <c r="K85" s="139">
        <v>8.0000000000000018</v>
      </c>
      <c r="L85" s="139">
        <v>0</v>
      </c>
      <c r="M85" s="139">
        <v>0</v>
      </c>
      <c r="N85" s="139">
        <v>0</v>
      </c>
      <c r="O85" s="139">
        <v>0</v>
      </c>
      <c r="P85" s="139">
        <v>0</v>
      </c>
      <c r="Q85" s="139">
        <v>0</v>
      </c>
      <c r="R85" s="139">
        <v>0</v>
      </c>
      <c r="S85" s="139">
        <v>0</v>
      </c>
      <c r="T85" s="139">
        <v>0</v>
      </c>
      <c r="U85" s="139">
        <v>0</v>
      </c>
      <c r="V85" s="139">
        <v>0</v>
      </c>
    </row>
    <row r="86" spans="1:22" s="113" customFormat="1" x14ac:dyDescent="0.3">
      <c r="A86" s="115" t="s">
        <v>111</v>
      </c>
      <c r="B86" s="115" t="s">
        <v>111</v>
      </c>
      <c r="C86" s="115" t="s">
        <v>112</v>
      </c>
      <c r="D86" s="138">
        <v>0.48661800486618012</v>
      </c>
      <c r="E86" s="138">
        <v>0</v>
      </c>
      <c r="F86" s="138">
        <v>11.070559610705596</v>
      </c>
      <c r="G86" s="138">
        <v>11.800486618004866</v>
      </c>
      <c r="H86" s="138">
        <v>7.2992700729927016</v>
      </c>
      <c r="I86" s="138">
        <v>6.0827250608272507</v>
      </c>
      <c r="J86" s="138">
        <v>35.15815085158151</v>
      </c>
      <c r="K86" s="138">
        <v>31.509000000000004</v>
      </c>
      <c r="L86" s="138">
        <v>29.376260975609757</v>
      </c>
      <c r="M86" s="138">
        <v>19.146341463414636</v>
      </c>
      <c r="N86" s="138">
        <v>33.698296836982969</v>
      </c>
      <c r="O86" s="138">
        <v>5.231143552311436</v>
      </c>
      <c r="P86" s="138">
        <v>9.9756690997566899</v>
      </c>
      <c r="Q86" s="138">
        <v>15.821969297677716</v>
      </c>
      <c r="R86" s="138">
        <v>16.128624049013954</v>
      </c>
      <c r="S86" s="138">
        <v>16.449248290477744</v>
      </c>
      <c r="T86" s="138">
        <v>16.783050586434388</v>
      </c>
      <c r="U86" s="138">
        <v>17.177638839011507</v>
      </c>
      <c r="V86" s="138">
        <v>17.642957400869246</v>
      </c>
    </row>
    <row r="87" spans="1:22" s="113" customFormat="1" x14ac:dyDescent="0.3">
      <c r="A87" s="116" t="s">
        <v>82</v>
      </c>
      <c r="B87" s="116" t="s">
        <v>112</v>
      </c>
      <c r="C87" s="116" t="s">
        <v>113</v>
      </c>
      <c r="D87" s="139">
        <v>0</v>
      </c>
      <c r="E87" s="139">
        <v>0</v>
      </c>
      <c r="F87" s="139">
        <v>0</v>
      </c>
      <c r="G87" s="139">
        <v>0</v>
      </c>
      <c r="H87" s="139">
        <v>0</v>
      </c>
      <c r="I87" s="139">
        <v>0</v>
      </c>
      <c r="J87" s="139">
        <v>0</v>
      </c>
      <c r="K87" s="139">
        <v>0</v>
      </c>
      <c r="L87" s="139">
        <v>0</v>
      </c>
      <c r="M87" s="139">
        <v>0</v>
      </c>
      <c r="N87" s="139">
        <v>0</v>
      </c>
      <c r="O87" s="139">
        <v>0</v>
      </c>
      <c r="P87" s="139">
        <v>0</v>
      </c>
      <c r="Q87" s="139">
        <v>0</v>
      </c>
      <c r="R87" s="139">
        <v>0</v>
      </c>
      <c r="S87" s="139">
        <v>0</v>
      </c>
      <c r="T87" s="139">
        <v>0</v>
      </c>
      <c r="U87" s="139">
        <v>0</v>
      </c>
      <c r="V87" s="139">
        <v>0</v>
      </c>
    </row>
    <row r="88" spans="1:22" s="113" customFormat="1" x14ac:dyDescent="0.3">
      <c r="A88" s="116" t="s">
        <v>82</v>
      </c>
      <c r="B88" s="116" t="s">
        <v>112</v>
      </c>
      <c r="C88" s="116" t="s">
        <v>114</v>
      </c>
      <c r="D88" s="139">
        <v>0</v>
      </c>
      <c r="E88" s="139">
        <v>0</v>
      </c>
      <c r="F88" s="139">
        <v>0</v>
      </c>
      <c r="G88" s="139">
        <v>0</v>
      </c>
      <c r="H88" s="139">
        <v>0</v>
      </c>
      <c r="I88" s="139">
        <v>0</v>
      </c>
      <c r="J88" s="139">
        <v>0</v>
      </c>
      <c r="K88" s="139">
        <v>0</v>
      </c>
      <c r="L88" s="139">
        <v>0</v>
      </c>
      <c r="M88" s="139">
        <v>0</v>
      </c>
      <c r="N88" s="139">
        <v>0</v>
      </c>
      <c r="O88" s="139">
        <v>0</v>
      </c>
      <c r="P88" s="139">
        <v>0</v>
      </c>
      <c r="Q88" s="139">
        <v>0</v>
      </c>
      <c r="R88" s="139">
        <v>0</v>
      </c>
      <c r="S88" s="139">
        <v>0</v>
      </c>
      <c r="T88" s="139">
        <v>0</v>
      </c>
      <c r="U88" s="139">
        <v>0</v>
      </c>
      <c r="V88" s="139">
        <v>0</v>
      </c>
    </row>
    <row r="89" spans="1:22" s="113" customFormat="1" x14ac:dyDescent="0.3">
      <c r="A89" s="116" t="s">
        <v>82</v>
      </c>
      <c r="B89" s="116" t="s">
        <v>112</v>
      </c>
      <c r="C89" s="116" t="s">
        <v>115</v>
      </c>
      <c r="D89" s="139">
        <v>0</v>
      </c>
      <c r="E89" s="139">
        <v>0</v>
      </c>
      <c r="F89" s="139">
        <v>0</v>
      </c>
      <c r="G89" s="139">
        <v>0</v>
      </c>
      <c r="H89" s="139">
        <v>0</v>
      </c>
      <c r="I89" s="139">
        <v>0</v>
      </c>
      <c r="J89" s="139">
        <v>0</v>
      </c>
      <c r="K89" s="139">
        <v>0</v>
      </c>
      <c r="L89" s="139">
        <v>0</v>
      </c>
      <c r="M89" s="139">
        <v>0</v>
      </c>
      <c r="N89" s="139">
        <v>0</v>
      </c>
      <c r="O89" s="139">
        <v>0</v>
      </c>
      <c r="P89" s="139">
        <v>0</v>
      </c>
      <c r="Q89" s="139">
        <v>0</v>
      </c>
      <c r="R89" s="139">
        <v>0</v>
      </c>
      <c r="S89" s="139">
        <v>0</v>
      </c>
      <c r="T89" s="139">
        <v>0</v>
      </c>
      <c r="U89" s="139">
        <v>0</v>
      </c>
      <c r="V89" s="139">
        <v>0</v>
      </c>
    </row>
    <row r="90" spans="1:22" s="113" customFormat="1" x14ac:dyDescent="0.3">
      <c r="A90" s="116" t="s">
        <v>82</v>
      </c>
      <c r="B90" s="116" t="s">
        <v>112</v>
      </c>
      <c r="C90" s="116" t="s">
        <v>116</v>
      </c>
      <c r="D90" s="139">
        <v>0</v>
      </c>
      <c r="E90" s="139">
        <v>0</v>
      </c>
      <c r="F90" s="139">
        <v>0</v>
      </c>
      <c r="G90" s="139">
        <v>0</v>
      </c>
      <c r="H90" s="139">
        <v>0</v>
      </c>
      <c r="I90" s="139">
        <v>0</v>
      </c>
      <c r="J90" s="139">
        <v>0</v>
      </c>
      <c r="K90" s="139">
        <v>0</v>
      </c>
      <c r="L90" s="139">
        <v>0</v>
      </c>
      <c r="M90" s="139">
        <v>0</v>
      </c>
      <c r="N90" s="139">
        <v>0</v>
      </c>
      <c r="O90" s="139">
        <v>0</v>
      </c>
      <c r="P90" s="139">
        <v>0</v>
      </c>
      <c r="Q90" s="139">
        <v>0</v>
      </c>
      <c r="R90" s="139">
        <v>0</v>
      </c>
      <c r="S90" s="139">
        <v>0</v>
      </c>
      <c r="T90" s="139">
        <v>0</v>
      </c>
      <c r="U90" s="139">
        <v>0</v>
      </c>
      <c r="V90" s="139">
        <v>0</v>
      </c>
    </row>
    <row r="91" spans="1:22" s="113" customFormat="1" x14ac:dyDescent="0.3">
      <c r="A91" s="116" t="s">
        <v>82</v>
      </c>
      <c r="B91" s="116" t="s">
        <v>112</v>
      </c>
      <c r="C91" s="116" t="s">
        <v>117</v>
      </c>
      <c r="D91" s="139">
        <v>0</v>
      </c>
      <c r="E91" s="139">
        <v>0</v>
      </c>
      <c r="F91" s="139">
        <v>0</v>
      </c>
      <c r="G91" s="139">
        <v>0</v>
      </c>
      <c r="H91" s="139">
        <v>0</v>
      </c>
      <c r="I91" s="139">
        <v>0</v>
      </c>
      <c r="J91" s="139">
        <v>0</v>
      </c>
      <c r="K91" s="139">
        <v>0</v>
      </c>
      <c r="L91" s="139">
        <v>0</v>
      </c>
      <c r="M91" s="139">
        <v>0</v>
      </c>
      <c r="N91" s="139">
        <v>0</v>
      </c>
      <c r="O91" s="139">
        <v>0</v>
      </c>
      <c r="P91" s="139">
        <v>0</v>
      </c>
      <c r="Q91" s="139">
        <v>0</v>
      </c>
      <c r="R91" s="139">
        <v>0</v>
      </c>
      <c r="S91" s="139">
        <v>0</v>
      </c>
      <c r="T91" s="139">
        <v>0</v>
      </c>
      <c r="U91" s="139">
        <v>0</v>
      </c>
      <c r="V91" s="139">
        <v>0</v>
      </c>
    </row>
    <row r="92" spans="1:22" s="113" customFormat="1" x14ac:dyDescent="0.3">
      <c r="A92" s="116" t="s">
        <v>82</v>
      </c>
      <c r="B92" s="116" t="s">
        <v>112</v>
      </c>
      <c r="C92" s="116" t="s">
        <v>118</v>
      </c>
      <c r="D92" s="139">
        <v>0</v>
      </c>
      <c r="E92" s="139">
        <v>0</v>
      </c>
      <c r="F92" s="139">
        <v>0</v>
      </c>
      <c r="G92" s="139">
        <v>0</v>
      </c>
      <c r="H92" s="139">
        <v>0</v>
      </c>
      <c r="I92" s="139">
        <v>0</v>
      </c>
      <c r="J92" s="139">
        <v>0</v>
      </c>
      <c r="K92" s="139">
        <v>0</v>
      </c>
      <c r="L92" s="139">
        <v>0</v>
      </c>
      <c r="M92" s="139">
        <v>0</v>
      </c>
      <c r="N92" s="139">
        <v>0</v>
      </c>
      <c r="O92" s="139">
        <v>0</v>
      </c>
      <c r="P92" s="139">
        <v>0</v>
      </c>
      <c r="Q92" s="139">
        <v>0</v>
      </c>
      <c r="R92" s="139">
        <v>0</v>
      </c>
      <c r="S92" s="139">
        <v>0</v>
      </c>
      <c r="T92" s="139">
        <v>0</v>
      </c>
      <c r="U92" s="139">
        <v>0</v>
      </c>
      <c r="V92" s="139">
        <v>0</v>
      </c>
    </row>
    <row r="93" spans="1:22" s="113" customFormat="1" x14ac:dyDescent="0.3">
      <c r="A93" s="116" t="s">
        <v>82</v>
      </c>
      <c r="B93" s="116" t="s">
        <v>112</v>
      </c>
      <c r="C93" s="116" t="s">
        <v>119</v>
      </c>
      <c r="D93" s="139">
        <v>0</v>
      </c>
      <c r="E93" s="139">
        <v>0</v>
      </c>
      <c r="F93" s="139">
        <v>0</v>
      </c>
      <c r="G93" s="139">
        <v>0</v>
      </c>
      <c r="H93" s="139">
        <v>0</v>
      </c>
      <c r="I93" s="139">
        <v>0</v>
      </c>
      <c r="J93" s="139">
        <v>0</v>
      </c>
      <c r="K93" s="139">
        <v>0</v>
      </c>
      <c r="L93" s="139">
        <v>0</v>
      </c>
      <c r="M93" s="139">
        <v>0</v>
      </c>
      <c r="N93" s="139">
        <v>0</v>
      </c>
      <c r="O93" s="139">
        <v>0</v>
      </c>
      <c r="P93" s="139">
        <v>0</v>
      </c>
      <c r="Q93" s="139">
        <v>0</v>
      </c>
      <c r="R93" s="139">
        <v>0</v>
      </c>
      <c r="S93" s="139">
        <v>0</v>
      </c>
      <c r="T93" s="139">
        <v>0</v>
      </c>
      <c r="U93" s="139">
        <v>0</v>
      </c>
      <c r="V93" s="139">
        <v>0</v>
      </c>
    </row>
    <row r="94" spans="1:22" s="113" customFormat="1" x14ac:dyDescent="0.3">
      <c r="A94" s="116" t="s">
        <v>82</v>
      </c>
      <c r="B94" s="116" t="s">
        <v>112</v>
      </c>
      <c r="C94" s="116" t="s">
        <v>120</v>
      </c>
      <c r="D94" s="139">
        <v>0</v>
      </c>
      <c r="E94" s="139">
        <v>0</v>
      </c>
      <c r="F94" s="139">
        <v>0</v>
      </c>
      <c r="G94" s="139">
        <v>0</v>
      </c>
      <c r="H94" s="139">
        <v>0</v>
      </c>
      <c r="I94" s="139">
        <v>0</v>
      </c>
      <c r="J94" s="139">
        <v>0</v>
      </c>
      <c r="K94" s="139">
        <v>0</v>
      </c>
      <c r="L94" s="139">
        <v>0</v>
      </c>
      <c r="M94" s="139">
        <v>0</v>
      </c>
      <c r="N94" s="139">
        <v>0</v>
      </c>
      <c r="O94" s="139">
        <v>0</v>
      </c>
      <c r="P94" s="139">
        <v>0</v>
      </c>
      <c r="Q94" s="139">
        <v>0</v>
      </c>
      <c r="R94" s="139">
        <v>0</v>
      </c>
      <c r="S94" s="139">
        <v>0</v>
      </c>
      <c r="T94" s="139">
        <v>0</v>
      </c>
      <c r="U94" s="139">
        <v>0</v>
      </c>
      <c r="V94" s="139">
        <v>0</v>
      </c>
    </row>
    <row r="95" spans="1:22" s="113" customFormat="1" x14ac:dyDescent="0.3">
      <c r="A95" s="116" t="s">
        <v>82</v>
      </c>
      <c r="B95" s="116" t="s">
        <v>112</v>
      </c>
      <c r="C95" s="116" t="s">
        <v>121</v>
      </c>
      <c r="D95" s="139">
        <v>0.48661800486618012</v>
      </c>
      <c r="E95" s="139">
        <v>0</v>
      </c>
      <c r="F95" s="139">
        <v>0</v>
      </c>
      <c r="G95" s="139">
        <v>0.12165450121654503</v>
      </c>
      <c r="H95" s="139">
        <v>0</v>
      </c>
      <c r="I95" s="139">
        <v>0</v>
      </c>
      <c r="J95" s="139">
        <v>0</v>
      </c>
      <c r="K95" s="139">
        <v>0</v>
      </c>
      <c r="L95" s="139">
        <v>0</v>
      </c>
      <c r="M95" s="139">
        <v>0</v>
      </c>
      <c r="N95" s="139">
        <v>0</v>
      </c>
      <c r="O95" s="139">
        <v>0</v>
      </c>
      <c r="P95" s="139">
        <v>0</v>
      </c>
      <c r="Q95" s="139">
        <v>0</v>
      </c>
      <c r="R95" s="139">
        <v>0</v>
      </c>
      <c r="S95" s="139">
        <v>0</v>
      </c>
      <c r="T95" s="139">
        <v>0</v>
      </c>
      <c r="U95" s="139">
        <v>0</v>
      </c>
      <c r="V95" s="139">
        <v>0</v>
      </c>
    </row>
    <row r="96" spans="1:22" s="113" customFormat="1" x14ac:dyDescent="0.3">
      <c r="A96" s="116" t="s">
        <v>82</v>
      </c>
      <c r="B96" s="116" t="s">
        <v>112</v>
      </c>
      <c r="C96" s="116" t="s">
        <v>122</v>
      </c>
      <c r="D96" s="139">
        <v>0</v>
      </c>
      <c r="E96" s="139">
        <v>0</v>
      </c>
      <c r="F96" s="139">
        <v>0</v>
      </c>
      <c r="G96" s="139">
        <v>0</v>
      </c>
      <c r="H96" s="139">
        <v>0</v>
      </c>
      <c r="I96" s="139">
        <v>0</v>
      </c>
      <c r="J96" s="139">
        <v>0</v>
      </c>
      <c r="K96" s="139">
        <v>0</v>
      </c>
      <c r="L96" s="139">
        <v>0</v>
      </c>
      <c r="M96" s="139">
        <v>0</v>
      </c>
      <c r="N96" s="139">
        <v>0</v>
      </c>
      <c r="O96" s="139">
        <v>0</v>
      </c>
      <c r="P96" s="139">
        <v>0</v>
      </c>
      <c r="Q96" s="139">
        <v>0</v>
      </c>
      <c r="R96" s="139">
        <v>0</v>
      </c>
      <c r="S96" s="139">
        <v>0</v>
      </c>
      <c r="T96" s="139">
        <v>0</v>
      </c>
      <c r="U96" s="139">
        <v>0</v>
      </c>
      <c r="V96" s="139">
        <v>0</v>
      </c>
    </row>
    <row r="97" spans="1:22" s="113" customFormat="1" x14ac:dyDescent="0.3">
      <c r="A97" s="116" t="s">
        <v>82</v>
      </c>
      <c r="B97" s="116" t="s">
        <v>112</v>
      </c>
      <c r="C97" s="116" t="s">
        <v>123</v>
      </c>
      <c r="D97" s="139">
        <v>0</v>
      </c>
      <c r="E97" s="139">
        <v>0</v>
      </c>
      <c r="F97" s="139">
        <v>0</v>
      </c>
      <c r="G97" s="139">
        <v>0</v>
      </c>
      <c r="H97" s="139">
        <v>0</v>
      </c>
      <c r="I97" s="139">
        <v>0</v>
      </c>
      <c r="J97" s="139">
        <v>0</v>
      </c>
      <c r="K97" s="139">
        <v>0</v>
      </c>
      <c r="L97" s="139">
        <v>0</v>
      </c>
      <c r="M97" s="139">
        <v>0</v>
      </c>
      <c r="N97" s="139">
        <v>0</v>
      </c>
      <c r="O97" s="139">
        <v>0</v>
      </c>
      <c r="P97" s="139">
        <v>0</v>
      </c>
      <c r="Q97" s="139">
        <v>0</v>
      </c>
      <c r="R97" s="139">
        <v>0</v>
      </c>
      <c r="S97" s="139">
        <v>0</v>
      </c>
      <c r="T97" s="139">
        <v>0</v>
      </c>
      <c r="U97" s="139">
        <v>0</v>
      </c>
      <c r="V97" s="139">
        <v>0</v>
      </c>
    </row>
    <row r="98" spans="1:22" s="113" customFormat="1" x14ac:dyDescent="0.3">
      <c r="A98" s="116" t="s">
        <v>82</v>
      </c>
      <c r="B98" s="116" t="s">
        <v>112</v>
      </c>
      <c r="C98" s="116" t="s">
        <v>124</v>
      </c>
      <c r="D98" s="139">
        <v>0</v>
      </c>
      <c r="E98" s="139">
        <v>0</v>
      </c>
      <c r="F98" s="139">
        <v>0</v>
      </c>
      <c r="G98" s="139">
        <v>0</v>
      </c>
      <c r="H98" s="139">
        <v>0</v>
      </c>
      <c r="I98" s="139">
        <v>0</v>
      </c>
      <c r="J98" s="139">
        <v>0</v>
      </c>
      <c r="K98" s="139">
        <v>0</v>
      </c>
      <c r="L98" s="139">
        <v>0</v>
      </c>
      <c r="M98" s="139">
        <v>0</v>
      </c>
      <c r="N98" s="139">
        <v>0</v>
      </c>
      <c r="O98" s="139">
        <v>0</v>
      </c>
      <c r="P98" s="139">
        <v>0</v>
      </c>
      <c r="Q98" s="139">
        <v>0</v>
      </c>
      <c r="R98" s="139">
        <v>0</v>
      </c>
      <c r="S98" s="139">
        <v>0</v>
      </c>
      <c r="T98" s="139">
        <v>0</v>
      </c>
      <c r="U98" s="139">
        <v>0</v>
      </c>
      <c r="V98" s="139">
        <v>0</v>
      </c>
    </row>
    <row r="99" spans="1:22" s="113" customFormat="1" x14ac:dyDescent="0.3">
      <c r="A99" s="116" t="s">
        <v>82</v>
      </c>
      <c r="B99" s="116" t="s">
        <v>112</v>
      </c>
      <c r="C99" s="116" t="s">
        <v>125</v>
      </c>
      <c r="D99" s="139">
        <v>0</v>
      </c>
      <c r="E99" s="139">
        <v>0</v>
      </c>
      <c r="F99" s="139">
        <v>0</v>
      </c>
      <c r="G99" s="139">
        <v>0</v>
      </c>
      <c r="H99" s="139">
        <v>0</v>
      </c>
      <c r="I99" s="139">
        <v>0</v>
      </c>
      <c r="J99" s="139">
        <v>0</v>
      </c>
      <c r="K99" s="139">
        <v>0</v>
      </c>
      <c r="L99" s="139">
        <v>0.80975609756097588</v>
      </c>
      <c r="M99" s="139">
        <v>3.6585365853658538</v>
      </c>
      <c r="N99" s="139">
        <v>0.85158150851581504</v>
      </c>
      <c r="O99" s="139">
        <v>0</v>
      </c>
      <c r="P99" s="139">
        <v>0</v>
      </c>
      <c r="Q99" s="139">
        <v>0</v>
      </c>
      <c r="R99" s="139">
        <v>0</v>
      </c>
      <c r="S99" s="139">
        <v>0</v>
      </c>
      <c r="T99" s="139">
        <v>0</v>
      </c>
      <c r="U99" s="139">
        <v>0</v>
      </c>
      <c r="V99" s="139">
        <v>0</v>
      </c>
    </row>
    <row r="100" spans="1:22" s="113" customFormat="1" x14ac:dyDescent="0.3">
      <c r="A100" s="116" t="s">
        <v>82</v>
      </c>
      <c r="B100" s="116" t="s">
        <v>112</v>
      </c>
      <c r="C100" s="116" t="s">
        <v>126</v>
      </c>
      <c r="D100" s="139">
        <v>0</v>
      </c>
      <c r="E100" s="139">
        <v>0</v>
      </c>
      <c r="F100" s="139">
        <v>11.070559610705596</v>
      </c>
      <c r="G100" s="139">
        <v>11.678832116788321</v>
      </c>
      <c r="H100" s="139">
        <v>7.2992700729927016</v>
      </c>
      <c r="I100" s="139">
        <v>6.0827250608272507</v>
      </c>
      <c r="J100" s="139">
        <v>35.15815085158151</v>
      </c>
      <c r="K100" s="139">
        <v>31.509000000000004</v>
      </c>
      <c r="L100" s="139">
        <v>28.566504878048782</v>
      </c>
      <c r="M100" s="139">
        <v>15.487804878048781</v>
      </c>
      <c r="N100" s="139">
        <v>32.846715328467155</v>
      </c>
      <c r="O100" s="139">
        <v>5.231143552311436</v>
      </c>
      <c r="P100" s="139">
        <v>9.9756690997566899</v>
      </c>
      <c r="Q100" s="139">
        <v>15.821969297677716</v>
      </c>
      <c r="R100" s="139">
        <v>16.128624049013954</v>
      </c>
      <c r="S100" s="139">
        <v>16.449248290477744</v>
      </c>
      <c r="T100" s="139">
        <v>16.783050586434388</v>
      </c>
      <c r="U100" s="139">
        <v>17.177638839011507</v>
      </c>
      <c r="V100" s="139">
        <v>17.642957400869246</v>
      </c>
    </row>
    <row r="101" spans="1:22" s="113" customFormat="1" x14ac:dyDescent="0.3">
      <c r="A101" s="116" t="s">
        <v>82</v>
      </c>
      <c r="B101" s="116" t="s">
        <v>112</v>
      </c>
      <c r="C101" s="116" t="s">
        <v>127</v>
      </c>
      <c r="D101" s="139">
        <v>0</v>
      </c>
      <c r="E101" s="139">
        <v>0</v>
      </c>
      <c r="F101" s="139">
        <v>0</v>
      </c>
      <c r="G101" s="139">
        <v>0</v>
      </c>
      <c r="H101" s="139">
        <v>0</v>
      </c>
      <c r="I101" s="139">
        <v>0</v>
      </c>
      <c r="J101" s="139">
        <v>0</v>
      </c>
      <c r="K101" s="139">
        <v>0</v>
      </c>
      <c r="L101" s="139">
        <v>0</v>
      </c>
      <c r="M101" s="139">
        <v>0</v>
      </c>
      <c r="N101" s="139">
        <v>0</v>
      </c>
      <c r="O101" s="139">
        <v>0</v>
      </c>
      <c r="P101" s="139">
        <v>0</v>
      </c>
      <c r="Q101" s="139">
        <v>0</v>
      </c>
      <c r="R101" s="139">
        <v>0</v>
      </c>
      <c r="S101" s="139">
        <v>0</v>
      </c>
      <c r="T101" s="139">
        <v>0</v>
      </c>
      <c r="U101" s="139">
        <v>0</v>
      </c>
      <c r="V101" s="139">
        <v>0</v>
      </c>
    </row>
    <row r="102" spans="1:22" s="113" customFormat="1" x14ac:dyDescent="0.3">
      <c r="A102" s="116" t="s">
        <v>82</v>
      </c>
      <c r="B102" s="116" t="s">
        <v>112</v>
      </c>
      <c r="C102" s="116" t="s">
        <v>128</v>
      </c>
      <c r="D102" s="139">
        <v>0</v>
      </c>
      <c r="E102" s="139">
        <v>0</v>
      </c>
      <c r="F102" s="139">
        <v>0</v>
      </c>
      <c r="G102" s="139">
        <v>0</v>
      </c>
      <c r="H102" s="139">
        <v>0</v>
      </c>
      <c r="I102" s="139">
        <v>0</v>
      </c>
      <c r="J102" s="139">
        <v>0</v>
      </c>
      <c r="K102" s="139">
        <v>0</v>
      </c>
      <c r="L102" s="139">
        <v>0</v>
      </c>
      <c r="M102" s="139">
        <v>0</v>
      </c>
      <c r="N102" s="139">
        <v>0</v>
      </c>
      <c r="O102" s="139">
        <v>0</v>
      </c>
      <c r="P102" s="139">
        <v>0</v>
      </c>
      <c r="Q102" s="139">
        <v>0</v>
      </c>
      <c r="R102" s="139">
        <v>0</v>
      </c>
      <c r="S102" s="139">
        <v>0</v>
      </c>
      <c r="T102" s="139">
        <v>0</v>
      </c>
      <c r="U102" s="139">
        <v>0</v>
      </c>
      <c r="V102" s="139">
        <v>0</v>
      </c>
    </row>
    <row r="103" spans="1:22" s="113" customFormat="1" x14ac:dyDescent="0.3">
      <c r="A103" s="115" t="s">
        <v>129</v>
      </c>
      <c r="B103" s="115" t="s">
        <v>129</v>
      </c>
      <c r="C103" s="115" t="s">
        <v>130</v>
      </c>
      <c r="D103" s="138">
        <v>0</v>
      </c>
      <c r="E103" s="138">
        <v>0</v>
      </c>
      <c r="F103" s="138">
        <v>0</v>
      </c>
      <c r="G103" s="138">
        <v>0</v>
      </c>
      <c r="H103" s="138">
        <v>0</v>
      </c>
      <c r="I103" s="138">
        <v>0</v>
      </c>
      <c r="J103" s="138">
        <v>0</v>
      </c>
      <c r="K103" s="138">
        <v>0</v>
      </c>
      <c r="L103" s="138">
        <v>0</v>
      </c>
      <c r="M103" s="138">
        <v>0</v>
      </c>
      <c r="N103" s="138">
        <v>0</v>
      </c>
      <c r="O103" s="138">
        <v>0</v>
      </c>
      <c r="P103" s="138">
        <v>0</v>
      </c>
      <c r="Q103" s="138">
        <v>0</v>
      </c>
      <c r="R103" s="138">
        <v>0</v>
      </c>
      <c r="S103" s="138">
        <v>0</v>
      </c>
      <c r="T103" s="138">
        <v>0</v>
      </c>
      <c r="U103" s="138">
        <v>0</v>
      </c>
      <c r="V103" s="138">
        <v>0</v>
      </c>
    </row>
    <row r="104" spans="1:22" s="113" customFormat="1" x14ac:dyDescent="0.3">
      <c r="A104" s="116" t="s">
        <v>82</v>
      </c>
      <c r="B104" s="116" t="s">
        <v>130</v>
      </c>
      <c r="C104" s="116" t="s">
        <v>131</v>
      </c>
      <c r="D104" s="139">
        <v>0</v>
      </c>
      <c r="E104" s="139">
        <v>0</v>
      </c>
      <c r="F104" s="139">
        <v>0</v>
      </c>
      <c r="G104" s="139">
        <v>0</v>
      </c>
      <c r="H104" s="139">
        <v>0</v>
      </c>
      <c r="I104" s="139">
        <v>0</v>
      </c>
      <c r="J104" s="139">
        <v>0</v>
      </c>
      <c r="K104" s="139">
        <v>0</v>
      </c>
      <c r="L104" s="139">
        <v>0</v>
      </c>
      <c r="M104" s="139">
        <v>0</v>
      </c>
      <c r="N104" s="139">
        <v>0</v>
      </c>
      <c r="O104" s="139">
        <v>0</v>
      </c>
      <c r="P104" s="139">
        <v>0</v>
      </c>
      <c r="Q104" s="139">
        <v>0</v>
      </c>
      <c r="R104" s="139">
        <v>0</v>
      </c>
      <c r="S104" s="139">
        <v>0</v>
      </c>
      <c r="T104" s="139">
        <v>0</v>
      </c>
      <c r="U104" s="139">
        <v>0</v>
      </c>
      <c r="V104" s="139">
        <v>0</v>
      </c>
    </row>
    <row r="105" spans="1:22" s="113" customFormat="1" x14ac:dyDescent="0.3">
      <c r="A105" s="116" t="s">
        <v>82</v>
      </c>
      <c r="B105" s="116" t="s">
        <v>130</v>
      </c>
      <c r="C105" s="116" t="s">
        <v>132</v>
      </c>
      <c r="D105" s="139">
        <v>0</v>
      </c>
      <c r="E105" s="139">
        <v>0</v>
      </c>
      <c r="F105" s="139">
        <v>0</v>
      </c>
      <c r="G105" s="139">
        <v>0</v>
      </c>
      <c r="H105" s="139">
        <v>0</v>
      </c>
      <c r="I105" s="139">
        <v>0</v>
      </c>
      <c r="J105" s="139">
        <v>0</v>
      </c>
      <c r="K105" s="139">
        <v>0</v>
      </c>
      <c r="L105" s="139">
        <v>0</v>
      </c>
      <c r="M105" s="139">
        <v>0</v>
      </c>
      <c r="N105" s="139">
        <v>0</v>
      </c>
      <c r="O105" s="139">
        <v>0</v>
      </c>
      <c r="P105" s="139">
        <v>0</v>
      </c>
      <c r="Q105" s="139">
        <v>0</v>
      </c>
      <c r="R105" s="139">
        <v>0</v>
      </c>
      <c r="S105" s="139">
        <v>0</v>
      </c>
      <c r="T105" s="139">
        <v>0</v>
      </c>
      <c r="U105" s="139">
        <v>0</v>
      </c>
      <c r="V105" s="139">
        <v>0</v>
      </c>
    </row>
    <row r="106" spans="1:22" s="113" customFormat="1" x14ac:dyDescent="0.3">
      <c r="A106" s="116" t="s">
        <v>82</v>
      </c>
      <c r="B106" s="116" t="s">
        <v>130</v>
      </c>
      <c r="C106" s="116" t="s">
        <v>133</v>
      </c>
      <c r="D106" s="139">
        <v>0</v>
      </c>
      <c r="E106" s="139">
        <v>0</v>
      </c>
      <c r="F106" s="139">
        <v>0</v>
      </c>
      <c r="G106" s="139">
        <v>0</v>
      </c>
      <c r="H106" s="139">
        <v>0</v>
      </c>
      <c r="I106" s="139">
        <v>0</v>
      </c>
      <c r="J106" s="139">
        <v>0</v>
      </c>
      <c r="K106" s="139">
        <v>0</v>
      </c>
      <c r="L106" s="139">
        <v>0</v>
      </c>
      <c r="M106" s="139">
        <v>0</v>
      </c>
      <c r="N106" s="139">
        <v>0</v>
      </c>
      <c r="O106" s="139">
        <v>0</v>
      </c>
      <c r="P106" s="139">
        <v>0</v>
      </c>
      <c r="Q106" s="139">
        <v>0</v>
      </c>
      <c r="R106" s="139">
        <v>0</v>
      </c>
      <c r="S106" s="139">
        <v>0</v>
      </c>
      <c r="T106" s="139">
        <v>0</v>
      </c>
      <c r="U106" s="139">
        <v>0</v>
      </c>
      <c r="V106" s="139">
        <v>0</v>
      </c>
    </row>
    <row r="107" spans="1:22" s="113" customFormat="1" x14ac:dyDescent="0.3">
      <c r="A107" s="116" t="s">
        <v>82</v>
      </c>
      <c r="B107" s="116" t="s">
        <v>130</v>
      </c>
      <c r="C107" s="116" t="s">
        <v>134</v>
      </c>
      <c r="D107" s="139">
        <v>0</v>
      </c>
      <c r="E107" s="139">
        <v>0</v>
      </c>
      <c r="F107" s="139">
        <v>0</v>
      </c>
      <c r="G107" s="139">
        <v>0</v>
      </c>
      <c r="H107" s="139">
        <v>0</v>
      </c>
      <c r="I107" s="139">
        <v>0</v>
      </c>
      <c r="J107" s="139">
        <v>0</v>
      </c>
      <c r="K107" s="139">
        <v>0</v>
      </c>
      <c r="L107" s="139">
        <v>0</v>
      </c>
      <c r="M107" s="139">
        <v>0</v>
      </c>
      <c r="N107" s="139">
        <v>0</v>
      </c>
      <c r="O107" s="139">
        <v>0</v>
      </c>
      <c r="P107" s="139">
        <v>0</v>
      </c>
      <c r="Q107" s="139">
        <v>0</v>
      </c>
      <c r="R107" s="139">
        <v>0</v>
      </c>
      <c r="S107" s="139">
        <v>0</v>
      </c>
      <c r="T107" s="139">
        <v>0</v>
      </c>
      <c r="U107" s="139">
        <v>0</v>
      </c>
      <c r="V107" s="139">
        <v>0</v>
      </c>
    </row>
    <row r="108" spans="1:22" s="113" customFormat="1" x14ac:dyDescent="0.3">
      <c r="A108" s="116" t="s">
        <v>82</v>
      </c>
      <c r="B108" s="116" t="s">
        <v>130</v>
      </c>
      <c r="C108" s="116" t="s">
        <v>135</v>
      </c>
      <c r="D108" s="139">
        <v>0</v>
      </c>
      <c r="E108" s="139">
        <v>0</v>
      </c>
      <c r="F108" s="139">
        <v>0</v>
      </c>
      <c r="G108" s="139">
        <v>0</v>
      </c>
      <c r="H108" s="139">
        <v>0</v>
      </c>
      <c r="I108" s="139">
        <v>0</v>
      </c>
      <c r="J108" s="139">
        <v>0</v>
      </c>
      <c r="K108" s="139">
        <v>0</v>
      </c>
      <c r="L108" s="139">
        <v>0</v>
      </c>
      <c r="M108" s="139">
        <v>0</v>
      </c>
      <c r="N108" s="139">
        <v>0</v>
      </c>
      <c r="O108" s="139">
        <v>0</v>
      </c>
      <c r="P108" s="139">
        <v>0</v>
      </c>
      <c r="Q108" s="139">
        <v>0</v>
      </c>
      <c r="R108" s="139">
        <v>0</v>
      </c>
      <c r="S108" s="139">
        <v>0</v>
      </c>
      <c r="T108" s="139">
        <v>0</v>
      </c>
      <c r="U108" s="139">
        <v>0</v>
      </c>
      <c r="V108" s="139">
        <v>0</v>
      </c>
    </row>
    <row r="109" spans="1:22" s="113" customFormat="1" x14ac:dyDescent="0.3">
      <c r="A109" s="116" t="s">
        <v>82</v>
      </c>
      <c r="B109" s="116" t="s">
        <v>130</v>
      </c>
      <c r="C109" s="116" t="s">
        <v>136</v>
      </c>
      <c r="D109" s="139">
        <v>0</v>
      </c>
      <c r="E109" s="139">
        <v>0</v>
      </c>
      <c r="F109" s="139">
        <v>0</v>
      </c>
      <c r="G109" s="139">
        <v>0</v>
      </c>
      <c r="H109" s="139">
        <v>0</v>
      </c>
      <c r="I109" s="139">
        <v>0</v>
      </c>
      <c r="J109" s="139">
        <v>0</v>
      </c>
      <c r="K109" s="139">
        <v>0</v>
      </c>
      <c r="L109" s="139">
        <v>0</v>
      </c>
      <c r="M109" s="139">
        <v>0</v>
      </c>
      <c r="N109" s="139">
        <v>0</v>
      </c>
      <c r="O109" s="139">
        <v>0</v>
      </c>
      <c r="P109" s="139">
        <v>0</v>
      </c>
      <c r="Q109" s="139">
        <v>0</v>
      </c>
      <c r="R109" s="139">
        <v>0</v>
      </c>
      <c r="S109" s="139">
        <v>0</v>
      </c>
      <c r="T109" s="139">
        <v>0</v>
      </c>
      <c r="U109" s="139">
        <v>0</v>
      </c>
      <c r="V109" s="139">
        <v>0</v>
      </c>
    </row>
    <row r="110" spans="1:22" s="113" customFormat="1" x14ac:dyDescent="0.3">
      <c r="A110" s="116" t="s">
        <v>82</v>
      </c>
      <c r="B110" s="116" t="s">
        <v>130</v>
      </c>
      <c r="C110" s="116" t="s">
        <v>137</v>
      </c>
      <c r="D110" s="139">
        <v>0</v>
      </c>
      <c r="E110" s="139">
        <v>0</v>
      </c>
      <c r="F110" s="139">
        <v>0</v>
      </c>
      <c r="G110" s="139">
        <v>0</v>
      </c>
      <c r="H110" s="139">
        <v>0</v>
      </c>
      <c r="I110" s="139">
        <v>0</v>
      </c>
      <c r="J110" s="139">
        <v>0</v>
      </c>
      <c r="K110" s="139">
        <v>0</v>
      </c>
      <c r="L110" s="139">
        <v>0</v>
      </c>
      <c r="M110" s="139">
        <v>0</v>
      </c>
      <c r="N110" s="139">
        <v>0</v>
      </c>
      <c r="O110" s="139">
        <v>0</v>
      </c>
      <c r="P110" s="139">
        <v>0</v>
      </c>
      <c r="Q110" s="139">
        <v>0</v>
      </c>
      <c r="R110" s="139">
        <v>0</v>
      </c>
      <c r="S110" s="139">
        <v>0</v>
      </c>
      <c r="T110" s="139">
        <v>0</v>
      </c>
      <c r="U110" s="139">
        <v>0</v>
      </c>
      <c r="V110" s="139">
        <v>0</v>
      </c>
    </row>
    <row r="111" spans="1:22" s="113" customFormat="1" x14ac:dyDescent="0.3">
      <c r="A111" s="116" t="s">
        <v>82</v>
      </c>
      <c r="B111" s="116" t="s">
        <v>130</v>
      </c>
      <c r="C111" s="116" t="s">
        <v>138</v>
      </c>
      <c r="D111" s="139">
        <v>0</v>
      </c>
      <c r="E111" s="139">
        <v>0</v>
      </c>
      <c r="F111" s="139">
        <v>0</v>
      </c>
      <c r="G111" s="139">
        <v>0</v>
      </c>
      <c r="H111" s="139">
        <v>0</v>
      </c>
      <c r="I111" s="139">
        <v>0</v>
      </c>
      <c r="J111" s="139">
        <v>0</v>
      </c>
      <c r="K111" s="139">
        <v>0</v>
      </c>
      <c r="L111" s="139">
        <v>0</v>
      </c>
      <c r="M111" s="139">
        <v>0</v>
      </c>
      <c r="N111" s="139">
        <v>0</v>
      </c>
      <c r="O111" s="139">
        <v>0</v>
      </c>
      <c r="P111" s="139">
        <v>0</v>
      </c>
      <c r="Q111" s="139">
        <v>0</v>
      </c>
      <c r="R111" s="139">
        <v>0</v>
      </c>
      <c r="S111" s="139">
        <v>0</v>
      </c>
      <c r="T111" s="139">
        <v>0</v>
      </c>
      <c r="U111" s="139">
        <v>0</v>
      </c>
      <c r="V111" s="139">
        <v>0</v>
      </c>
    </row>
    <row r="112" spans="1:22" s="113" customFormat="1" x14ac:dyDescent="0.3">
      <c r="A112" s="116" t="s">
        <v>82</v>
      </c>
      <c r="B112" s="116" t="s">
        <v>130</v>
      </c>
      <c r="C112" s="116" t="s">
        <v>139</v>
      </c>
      <c r="D112" s="139">
        <v>0</v>
      </c>
      <c r="E112" s="139">
        <v>0</v>
      </c>
      <c r="F112" s="139">
        <v>0</v>
      </c>
      <c r="G112" s="139">
        <v>0</v>
      </c>
      <c r="H112" s="139">
        <v>0</v>
      </c>
      <c r="I112" s="139">
        <v>0</v>
      </c>
      <c r="J112" s="139">
        <v>0</v>
      </c>
      <c r="K112" s="139">
        <v>0</v>
      </c>
      <c r="L112" s="139">
        <v>0</v>
      </c>
      <c r="M112" s="139">
        <v>0</v>
      </c>
      <c r="N112" s="139">
        <v>0</v>
      </c>
      <c r="O112" s="139">
        <v>0</v>
      </c>
      <c r="P112" s="139">
        <v>0</v>
      </c>
      <c r="Q112" s="139">
        <v>0</v>
      </c>
      <c r="R112" s="139">
        <v>0</v>
      </c>
      <c r="S112" s="139">
        <v>0</v>
      </c>
      <c r="T112" s="139">
        <v>0</v>
      </c>
      <c r="U112" s="139">
        <v>0</v>
      </c>
      <c r="V112" s="139">
        <v>0</v>
      </c>
    </row>
    <row r="113" spans="1:22" s="113" customFormat="1" x14ac:dyDescent="0.3">
      <c r="A113" s="115" t="s">
        <v>140</v>
      </c>
      <c r="B113" s="115" t="s">
        <v>140</v>
      </c>
      <c r="C113" s="115" t="s">
        <v>141</v>
      </c>
      <c r="D113" s="138">
        <v>103.89294403892946</v>
      </c>
      <c r="E113" s="138">
        <v>190.5109489051095</v>
      </c>
      <c r="F113" s="138">
        <v>146.10705596107056</v>
      </c>
      <c r="G113" s="138">
        <v>156.32603406326035</v>
      </c>
      <c r="H113" s="138">
        <v>105.83941605839416</v>
      </c>
      <c r="I113" s="138">
        <v>165.45012165450123</v>
      </c>
      <c r="J113" s="138">
        <v>182.84671532846716</v>
      </c>
      <c r="K113" s="138">
        <v>191.82500000000005</v>
      </c>
      <c r="L113" s="138">
        <v>105.9835658536585</v>
      </c>
      <c r="M113" s="138">
        <v>115.73170731707316</v>
      </c>
      <c r="N113" s="138">
        <v>160.82725060827249</v>
      </c>
      <c r="O113" s="138">
        <v>136.61800486618006</v>
      </c>
      <c r="P113" s="138">
        <v>88.807785888077859</v>
      </c>
      <c r="Q113" s="138">
        <v>146</v>
      </c>
      <c r="R113" s="138">
        <v>122</v>
      </c>
      <c r="S113" s="138">
        <v>153</v>
      </c>
      <c r="T113" s="138">
        <v>160</v>
      </c>
      <c r="U113" s="138">
        <v>127</v>
      </c>
      <c r="V113" s="138">
        <v>118</v>
      </c>
    </row>
    <row r="114" spans="1:22" s="113" customFormat="1" x14ac:dyDescent="0.3">
      <c r="A114" s="116" t="s">
        <v>82</v>
      </c>
      <c r="B114" s="116" t="s">
        <v>141</v>
      </c>
      <c r="C114" s="116" t="s">
        <v>142</v>
      </c>
      <c r="D114" s="139">
        <v>0</v>
      </c>
      <c r="E114" s="139">
        <v>0</v>
      </c>
      <c r="F114" s="139">
        <v>0</v>
      </c>
      <c r="G114" s="139">
        <v>0</v>
      </c>
      <c r="H114" s="139">
        <v>0</v>
      </c>
      <c r="I114" s="139">
        <v>0</v>
      </c>
      <c r="J114" s="139">
        <v>0</v>
      </c>
      <c r="K114" s="139">
        <v>0</v>
      </c>
      <c r="L114" s="139">
        <v>0</v>
      </c>
      <c r="M114" s="139">
        <v>0</v>
      </c>
      <c r="N114" s="139">
        <v>0</v>
      </c>
      <c r="O114" s="139">
        <v>0</v>
      </c>
      <c r="P114" s="139">
        <v>0</v>
      </c>
      <c r="Q114" s="139">
        <v>0</v>
      </c>
      <c r="R114" s="139">
        <v>0</v>
      </c>
      <c r="S114" s="139">
        <v>0</v>
      </c>
      <c r="T114" s="139">
        <v>0</v>
      </c>
      <c r="U114" s="139">
        <v>0</v>
      </c>
      <c r="V114" s="139">
        <v>0</v>
      </c>
    </row>
    <row r="115" spans="1:22" s="113" customFormat="1" x14ac:dyDescent="0.3">
      <c r="A115" s="116" t="s">
        <v>82</v>
      </c>
      <c r="B115" s="116" t="s">
        <v>141</v>
      </c>
      <c r="C115" s="116" t="s">
        <v>143</v>
      </c>
      <c r="D115" s="139">
        <v>0</v>
      </c>
      <c r="E115" s="139">
        <v>0</v>
      </c>
      <c r="F115" s="139">
        <v>0</v>
      </c>
      <c r="G115" s="139">
        <v>0</v>
      </c>
      <c r="H115" s="139">
        <v>0</v>
      </c>
      <c r="I115" s="139">
        <v>0</v>
      </c>
      <c r="J115" s="139">
        <v>0</v>
      </c>
      <c r="K115" s="139">
        <v>0</v>
      </c>
      <c r="L115" s="139">
        <v>0</v>
      </c>
      <c r="M115" s="139">
        <v>0</v>
      </c>
      <c r="N115" s="139">
        <v>0</v>
      </c>
      <c r="O115" s="139">
        <v>0</v>
      </c>
      <c r="P115" s="139">
        <v>0</v>
      </c>
      <c r="Q115" s="139">
        <v>0</v>
      </c>
      <c r="R115" s="139">
        <v>0</v>
      </c>
      <c r="S115" s="139">
        <v>0</v>
      </c>
      <c r="T115" s="139">
        <v>0</v>
      </c>
      <c r="U115" s="139">
        <v>0</v>
      </c>
      <c r="V115" s="139">
        <v>0</v>
      </c>
    </row>
    <row r="116" spans="1:22" s="113" customFormat="1" x14ac:dyDescent="0.3">
      <c r="A116" s="116" t="s">
        <v>82</v>
      </c>
      <c r="B116" s="116" t="s">
        <v>141</v>
      </c>
      <c r="C116" s="116" t="s">
        <v>144</v>
      </c>
      <c r="D116" s="139">
        <v>0</v>
      </c>
      <c r="E116" s="139">
        <v>1.2165450121654502</v>
      </c>
      <c r="F116" s="139">
        <v>0.6082725060827251</v>
      </c>
      <c r="G116" s="139">
        <v>1.0948905109489051</v>
      </c>
      <c r="H116" s="139">
        <v>1.2165450121654502</v>
      </c>
      <c r="I116" s="139">
        <v>1.2165450121654502</v>
      </c>
      <c r="J116" s="139">
        <v>0.97323600973236024</v>
      </c>
      <c r="K116" s="139">
        <v>1.0000000000000002</v>
      </c>
      <c r="L116" s="139">
        <v>1.0024390243902441</v>
      </c>
      <c r="M116" s="139">
        <v>0.97560975609756106</v>
      </c>
      <c r="N116" s="139">
        <v>0.12165450121654503</v>
      </c>
      <c r="O116" s="139">
        <v>0</v>
      </c>
      <c r="P116" s="139">
        <v>0</v>
      </c>
      <c r="Q116" s="139">
        <v>0</v>
      </c>
      <c r="R116" s="139">
        <v>0</v>
      </c>
      <c r="S116" s="139">
        <v>0</v>
      </c>
      <c r="T116" s="139">
        <v>0</v>
      </c>
      <c r="U116" s="139">
        <v>0</v>
      </c>
      <c r="V116" s="139">
        <v>0</v>
      </c>
    </row>
    <row r="117" spans="1:22" s="113" customFormat="1" x14ac:dyDescent="0.3">
      <c r="A117" s="116" t="s">
        <v>82</v>
      </c>
      <c r="B117" s="116" t="s">
        <v>141</v>
      </c>
      <c r="C117" s="116" t="s">
        <v>145</v>
      </c>
      <c r="D117" s="139">
        <v>103.89294403892946</v>
      </c>
      <c r="E117" s="139">
        <v>189.29440389294405</v>
      </c>
      <c r="F117" s="139">
        <v>145.49878345498783</v>
      </c>
      <c r="G117" s="139">
        <v>155.23114355231144</v>
      </c>
      <c r="H117" s="139">
        <v>104.62287104622871</v>
      </c>
      <c r="I117" s="139">
        <v>164.23357664233578</v>
      </c>
      <c r="J117" s="139">
        <v>181.87347931873481</v>
      </c>
      <c r="K117" s="139">
        <v>190.82500000000005</v>
      </c>
      <c r="L117" s="139">
        <v>104.98112682926826</v>
      </c>
      <c r="M117" s="139">
        <v>114.7560975609756</v>
      </c>
      <c r="N117" s="139">
        <v>160.70559610705595</v>
      </c>
      <c r="O117" s="139">
        <v>136.61800486618006</v>
      </c>
      <c r="P117" s="139">
        <v>88.807785888077859</v>
      </c>
      <c r="Q117" s="139">
        <v>146</v>
      </c>
      <c r="R117" s="139">
        <v>122</v>
      </c>
      <c r="S117" s="139">
        <v>153</v>
      </c>
      <c r="T117" s="139">
        <v>160</v>
      </c>
      <c r="U117" s="139">
        <v>127</v>
      </c>
      <c r="V117" s="139">
        <v>118</v>
      </c>
    </row>
    <row r="118" spans="1:22" s="113" customFormat="1" x14ac:dyDescent="0.3">
      <c r="A118" s="116" t="s">
        <v>82</v>
      </c>
      <c r="B118" s="116" t="s">
        <v>141</v>
      </c>
      <c r="C118" s="116" t="s">
        <v>146</v>
      </c>
      <c r="D118" s="139">
        <v>0</v>
      </c>
      <c r="E118" s="139">
        <v>0</v>
      </c>
      <c r="F118" s="139">
        <v>0</v>
      </c>
      <c r="G118" s="139">
        <v>0</v>
      </c>
      <c r="H118" s="139">
        <v>0</v>
      </c>
      <c r="I118" s="139">
        <v>0</v>
      </c>
      <c r="J118" s="139">
        <v>0</v>
      </c>
      <c r="K118" s="139">
        <v>0</v>
      </c>
      <c r="L118" s="139">
        <v>0</v>
      </c>
      <c r="M118" s="139">
        <v>0</v>
      </c>
      <c r="N118" s="139">
        <v>0</v>
      </c>
      <c r="O118" s="139">
        <v>0</v>
      </c>
      <c r="P118" s="139">
        <v>0</v>
      </c>
      <c r="Q118" s="139">
        <v>0</v>
      </c>
      <c r="R118" s="139">
        <v>0</v>
      </c>
      <c r="S118" s="139">
        <v>0</v>
      </c>
      <c r="T118" s="139">
        <v>0</v>
      </c>
      <c r="U118" s="139">
        <v>0</v>
      </c>
      <c r="V118" s="139">
        <v>0</v>
      </c>
    </row>
    <row r="119" spans="1:22" s="113" customFormat="1" x14ac:dyDescent="0.3">
      <c r="A119" s="114" t="s">
        <v>147</v>
      </c>
      <c r="B119" s="114" t="s">
        <v>147</v>
      </c>
      <c r="C119" s="114" t="s">
        <v>148</v>
      </c>
      <c r="D119" s="137">
        <v>6657.5425790754261</v>
      </c>
      <c r="E119" s="137">
        <v>6240.8759124087601</v>
      </c>
      <c r="F119" s="137">
        <v>5991.1192214111925</v>
      </c>
      <c r="G119" s="137">
        <v>5189.4160583941612</v>
      </c>
      <c r="H119" s="137">
        <v>5347.9318734793196</v>
      </c>
      <c r="I119" s="137">
        <v>4760.3406326034074</v>
      </c>
      <c r="J119" s="137">
        <v>3758.0291970802923</v>
      </c>
      <c r="K119" s="137">
        <v>3038.3572335766421</v>
      </c>
      <c r="L119" s="137">
        <v>2501.4658682926829</v>
      </c>
      <c r="M119" s="137">
        <v>2397.3170731707319</v>
      </c>
      <c r="N119" s="137">
        <v>2603.0413625304136</v>
      </c>
      <c r="O119" s="137">
        <v>2293.4306569343066</v>
      </c>
      <c r="P119" s="137">
        <v>2053.7712895377131</v>
      </c>
      <c r="Q119" s="137">
        <v>2034</v>
      </c>
      <c r="R119" s="137">
        <v>1898</v>
      </c>
      <c r="S119" s="137">
        <v>1800</v>
      </c>
      <c r="T119" s="137">
        <v>1764</v>
      </c>
      <c r="U119" s="137">
        <v>1843</v>
      </c>
      <c r="V119" s="137">
        <v>2104</v>
      </c>
    </row>
    <row r="120" spans="1:22" s="113" customFormat="1" x14ac:dyDescent="0.3">
      <c r="A120" s="116" t="s">
        <v>148</v>
      </c>
      <c r="B120" s="116" t="s">
        <v>148</v>
      </c>
      <c r="C120" s="116" t="s">
        <v>149</v>
      </c>
      <c r="D120" s="139">
        <v>22.627737226277375</v>
      </c>
      <c r="E120" s="139">
        <v>34.063260340632603</v>
      </c>
      <c r="F120" s="139">
        <v>61.313868613138688</v>
      </c>
      <c r="G120" s="139">
        <v>86.009732360097331</v>
      </c>
      <c r="H120" s="139">
        <v>1.2165450121654502</v>
      </c>
      <c r="I120" s="139">
        <v>2.4330900243309004</v>
      </c>
      <c r="J120" s="139">
        <v>13.625304136253041</v>
      </c>
      <c r="K120" s="139">
        <v>5.8150851581508523</v>
      </c>
      <c r="L120" s="139">
        <v>2.3280487804878049</v>
      </c>
      <c r="M120" s="139">
        <v>9.5121951219512191</v>
      </c>
      <c r="N120" s="139">
        <v>4.5012165450121655</v>
      </c>
      <c r="O120" s="139">
        <v>4.3795620437956204</v>
      </c>
      <c r="P120" s="139">
        <v>13.017031630170317</v>
      </c>
      <c r="Q120" s="139">
        <v>14</v>
      </c>
      <c r="R120" s="139">
        <v>5</v>
      </c>
      <c r="S120" s="139">
        <v>6</v>
      </c>
      <c r="T120" s="139">
        <v>6</v>
      </c>
      <c r="U120" s="139">
        <v>8</v>
      </c>
      <c r="V120" s="139">
        <v>9</v>
      </c>
    </row>
    <row r="121" spans="1:22" s="113" customFormat="1" x14ac:dyDescent="0.3">
      <c r="A121" s="116" t="s">
        <v>148</v>
      </c>
      <c r="B121" s="116" t="s">
        <v>148</v>
      </c>
      <c r="C121" s="116" t="s">
        <v>150</v>
      </c>
      <c r="D121" s="139">
        <v>6634.9148418491486</v>
      </c>
      <c r="E121" s="139">
        <v>6206.8126520681271</v>
      </c>
      <c r="F121" s="139">
        <v>5929.8053527980537</v>
      </c>
      <c r="G121" s="139">
        <v>5103.4063260340636</v>
      </c>
      <c r="H121" s="139">
        <v>5346.715328467154</v>
      </c>
      <c r="I121" s="139">
        <v>4757.9075425790761</v>
      </c>
      <c r="J121" s="139">
        <v>3744.4038929440394</v>
      </c>
      <c r="K121" s="139">
        <v>3032.5421484184913</v>
      </c>
      <c r="L121" s="139">
        <v>2499.1378195121952</v>
      </c>
      <c r="M121" s="139">
        <v>2387.8048780487807</v>
      </c>
      <c r="N121" s="139">
        <v>2598.5401459854015</v>
      </c>
      <c r="O121" s="139">
        <v>2289.0510948905112</v>
      </c>
      <c r="P121" s="139">
        <v>2040.7542579075428</v>
      </c>
      <c r="Q121" s="139">
        <v>2020</v>
      </c>
      <c r="R121" s="139">
        <v>1893</v>
      </c>
      <c r="S121" s="139">
        <v>1794</v>
      </c>
      <c r="T121" s="139">
        <v>1758</v>
      </c>
      <c r="U121" s="139">
        <v>1835</v>
      </c>
      <c r="V121" s="139">
        <v>2095</v>
      </c>
    </row>
    <row r="122" spans="1:22" s="113" customFormat="1" x14ac:dyDescent="0.3">
      <c r="A122" s="114" t="s">
        <v>151</v>
      </c>
      <c r="B122" s="114" t="s">
        <v>151</v>
      </c>
      <c r="C122" s="114" t="s">
        <v>152</v>
      </c>
      <c r="D122" s="137">
        <v>931.38686131386862</v>
      </c>
      <c r="E122" s="137">
        <v>1046.2287104622869</v>
      </c>
      <c r="F122" s="137">
        <v>879.92700729927014</v>
      </c>
      <c r="G122" s="137">
        <v>792.70072992700727</v>
      </c>
      <c r="H122" s="137">
        <v>993.9172749391729</v>
      </c>
      <c r="I122" s="137">
        <v>1143.5523114355231</v>
      </c>
      <c r="J122" s="137">
        <v>1066.5450121654503</v>
      </c>
      <c r="K122" s="137">
        <v>1560.3222822384432</v>
      </c>
      <c r="L122" s="137">
        <v>1546.5314536585363</v>
      </c>
      <c r="M122" s="137">
        <v>1475.8536585365853</v>
      </c>
      <c r="N122" s="137">
        <v>1498.5401459854015</v>
      </c>
      <c r="O122" s="137">
        <v>1231.873479318735</v>
      </c>
      <c r="P122" s="137">
        <v>1131.7518248175184</v>
      </c>
      <c r="Q122" s="137">
        <v>1199.8203833658463</v>
      </c>
      <c r="R122" s="137">
        <v>1119.380791592964</v>
      </c>
      <c r="S122" s="137">
        <v>1243.9566610441238</v>
      </c>
      <c r="T122" s="137">
        <v>1332.5047523435217</v>
      </c>
      <c r="U122" s="137">
        <v>1407.8159933943862</v>
      </c>
      <c r="V122" s="137">
        <v>1448.1101991124499</v>
      </c>
    </row>
    <row r="123" spans="1:22" s="113" customFormat="1" x14ac:dyDescent="0.3">
      <c r="A123" s="115" t="s">
        <v>153</v>
      </c>
      <c r="B123" s="115" t="s">
        <v>153</v>
      </c>
      <c r="C123" s="115" t="s">
        <v>154</v>
      </c>
      <c r="D123" s="138">
        <v>21.411192214111921</v>
      </c>
      <c r="E123" s="138">
        <v>0.12165450121654503</v>
      </c>
      <c r="F123" s="138">
        <v>21.776155717761558</v>
      </c>
      <c r="G123" s="138">
        <v>0.12165450121654503</v>
      </c>
      <c r="H123" s="138">
        <v>0</v>
      </c>
      <c r="I123" s="138">
        <v>20.681265206812654</v>
      </c>
      <c r="J123" s="138">
        <v>0.12165450121654503</v>
      </c>
      <c r="K123" s="138">
        <v>12.742000000000001</v>
      </c>
      <c r="L123" s="138">
        <v>21.80605609756098</v>
      </c>
      <c r="M123" s="138">
        <v>8.2926829268292686</v>
      </c>
      <c r="N123" s="138">
        <v>20.437956204379564</v>
      </c>
      <c r="O123" s="138">
        <v>0</v>
      </c>
      <c r="P123" s="138">
        <v>0</v>
      </c>
      <c r="Q123" s="138">
        <v>0</v>
      </c>
      <c r="R123" s="138">
        <v>0</v>
      </c>
      <c r="S123" s="138">
        <v>0</v>
      </c>
      <c r="T123" s="138">
        <v>8.0000000000026716E-3</v>
      </c>
      <c r="U123" s="138">
        <v>8.0000000000026716E-3</v>
      </c>
      <c r="V123" s="138">
        <v>0.44512000000000285</v>
      </c>
    </row>
    <row r="124" spans="1:22" s="113" customFormat="1" x14ac:dyDescent="0.3">
      <c r="A124" s="116" t="s">
        <v>152</v>
      </c>
      <c r="B124" s="116" t="s">
        <v>154</v>
      </c>
      <c r="C124" s="116" t="s">
        <v>155</v>
      </c>
      <c r="D124" s="139">
        <v>0</v>
      </c>
      <c r="E124" s="139">
        <v>0</v>
      </c>
      <c r="F124" s="139">
        <v>0</v>
      </c>
      <c r="G124" s="139">
        <v>0</v>
      </c>
      <c r="H124" s="139">
        <v>0</v>
      </c>
      <c r="I124" s="139">
        <v>0</v>
      </c>
      <c r="J124" s="139">
        <v>0</v>
      </c>
      <c r="K124" s="139">
        <v>0</v>
      </c>
      <c r="L124" s="139">
        <v>0</v>
      </c>
      <c r="M124" s="139">
        <v>0</v>
      </c>
      <c r="N124" s="139">
        <v>0</v>
      </c>
      <c r="O124" s="139">
        <v>0</v>
      </c>
      <c r="P124" s="139">
        <v>0</v>
      </c>
      <c r="Q124" s="139">
        <v>0</v>
      </c>
      <c r="R124" s="139">
        <v>0</v>
      </c>
      <c r="S124" s="139">
        <v>0</v>
      </c>
      <c r="T124" s="139">
        <v>0</v>
      </c>
      <c r="U124" s="139">
        <v>0</v>
      </c>
      <c r="V124" s="139">
        <v>0</v>
      </c>
    </row>
    <row r="125" spans="1:22" s="113" customFormat="1" x14ac:dyDescent="0.3">
      <c r="A125" s="116" t="s">
        <v>152</v>
      </c>
      <c r="B125" s="116" t="s">
        <v>154</v>
      </c>
      <c r="C125" s="116" t="s">
        <v>156</v>
      </c>
      <c r="D125" s="139">
        <v>20.559610705596107</v>
      </c>
      <c r="E125" s="139">
        <v>0</v>
      </c>
      <c r="F125" s="139">
        <v>21.776155717761558</v>
      </c>
      <c r="G125" s="139">
        <v>0</v>
      </c>
      <c r="H125" s="139">
        <v>0</v>
      </c>
      <c r="I125" s="139">
        <v>20.681265206812654</v>
      </c>
      <c r="J125" s="139">
        <v>0</v>
      </c>
      <c r="K125" s="139">
        <v>12.742000000000001</v>
      </c>
      <c r="L125" s="139">
        <v>21.80605609756098</v>
      </c>
      <c r="M125" s="139">
        <v>8.2926829268292686</v>
      </c>
      <c r="N125" s="139">
        <v>20.437956204379564</v>
      </c>
      <c r="O125" s="139">
        <v>0</v>
      </c>
      <c r="P125" s="139">
        <v>0</v>
      </c>
      <c r="Q125" s="139">
        <v>0</v>
      </c>
      <c r="R125" s="139">
        <v>0</v>
      </c>
      <c r="S125" s="139">
        <v>0</v>
      </c>
      <c r="T125" s="139">
        <v>8.0000000000026716E-3</v>
      </c>
      <c r="U125" s="139">
        <v>8.0000000000026716E-3</v>
      </c>
      <c r="V125" s="139">
        <v>0.44512000000000285</v>
      </c>
    </row>
    <row r="126" spans="1:22" s="113" customFormat="1" x14ac:dyDescent="0.3">
      <c r="A126" s="116" t="s">
        <v>152</v>
      </c>
      <c r="B126" s="116" t="s">
        <v>154</v>
      </c>
      <c r="C126" s="116" t="s">
        <v>157</v>
      </c>
      <c r="D126" s="139">
        <v>0.12165450121654503</v>
      </c>
      <c r="E126" s="139">
        <v>0.12165450121654503</v>
      </c>
      <c r="F126" s="139">
        <v>0</v>
      </c>
      <c r="G126" s="139">
        <v>0.12165450121654503</v>
      </c>
      <c r="H126" s="139">
        <v>0</v>
      </c>
      <c r="I126" s="139">
        <v>0</v>
      </c>
      <c r="J126" s="139">
        <v>0.12165450121654503</v>
      </c>
      <c r="K126" s="139">
        <v>0</v>
      </c>
      <c r="L126" s="139">
        <v>0</v>
      </c>
      <c r="M126" s="139">
        <v>0</v>
      </c>
      <c r="N126" s="139">
        <v>0</v>
      </c>
      <c r="O126" s="139">
        <v>0</v>
      </c>
      <c r="P126" s="139">
        <v>0</v>
      </c>
      <c r="Q126" s="139">
        <v>0</v>
      </c>
      <c r="R126" s="139">
        <v>0</v>
      </c>
      <c r="S126" s="139">
        <v>0</v>
      </c>
      <c r="T126" s="139">
        <v>0</v>
      </c>
      <c r="U126" s="139">
        <v>0</v>
      </c>
      <c r="V126" s="139">
        <v>0</v>
      </c>
    </row>
    <row r="127" spans="1:22" s="113" customFormat="1" x14ac:dyDescent="0.3">
      <c r="A127" s="116" t="s">
        <v>152</v>
      </c>
      <c r="B127" s="116" t="s">
        <v>154</v>
      </c>
      <c r="C127" s="116" t="s">
        <v>158</v>
      </c>
      <c r="D127" s="139">
        <v>0.72992700729927007</v>
      </c>
      <c r="E127" s="139">
        <v>0</v>
      </c>
      <c r="F127" s="139">
        <v>0</v>
      </c>
      <c r="G127" s="139">
        <v>0</v>
      </c>
      <c r="H127" s="139">
        <v>0</v>
      </c>
      <c r="I127" s="139">
        <v>0</v>
      </c>
      <c r="J127" s="139">
        <v>0</v>
      </c>
      <c r="K127" s="139">
        <v>0</v>
      </c>
      <c r="L127" s="139">
        <v>0</v>
      </c>
      <c r="M127" s="139">
        <v>0</v>
      </c>
      <c r="N127" s="139">
        <v>0</v>
      </c>
      <c r="O127" s="139">
        <v>0</v>
      </c>
      <c r="P127" s="139">
        <v>0</v>
      </c>
      <c r="Q127" s="139">
        <v>0</v>
      </c>
      <c r="R127" s="139">
        <v>0</v>
      </c>
      <c r="S127" s="139">
        <v>0</v>
      </c>
      <c r="T127" s="139">
        <v>0</v>
      </c>
      <c r="U127" s="139">
        <v>0</v>
      </c>
      <c r="V127" s="139">
        <v>0</v>
      </c>
    </row>
    <row r="128" spans="1:22" s="113" customFormat="1" x14ac:dyDescent="0.3">
      <c r="A128" s="116" t="s">
        <v>152</v>
      </c>
      <c r="B128" s="116" t="s">
        <v>154</v>
      </c>
      <c r="C128" s="116" t="s">
        <v>159</v>
      </c>
      <c r="D128" s="139">
        <v>0</v>
      </c>
      <c r="E128" s="139">
        <v>0</v>
      </c>
      <c r="F128" s="139">
        <v>0</v>
      </c>
      <c r="G128" s="139">
        <v>0</v>
      </c>
      <c r="H128" s="139">
        <v>0</v>
      </c>
      <c r="I128" s="139">
        <v>0</v>
      </c>
      <c r="J128" s="139">
        <v>0</v>
      </c>
      <c r="K128" s="139">
        <v>0</v>
      </c>
      <c r="L128" s="139">
        <v>0</v>
      </c>
      <c r="M128" s="139">
        <v>0</v>
      </c>
      <c r="N128" s="139">
        <v>0</v>
      </c>
      <c r="O128" s="139">
        <v>0</v>
      </c>
      <c r="P128" s="139">
        <v>0</v>
      </c>
      <c r="Q128" s="139">
        <v>0</v>
      </c>
      <c r="R128" s="139">
        <v>0</v>
      </c>
      <c r="S128" s="139">
        <v>0</v>
      </c>
      <c r="T128" s="139">
        <v>0</v>
      </c>
      <c r="U128" s="139">
        <v>0</v>
      </c>
      <c r="V128" s="139">
        <v>0</v>
      </c>
    </row>
    <row r="129" spans="1:22" s="113" customFormat="1" x14ac:dyDescent="0.3">
      <c r="A129" s="116" t="s">
        <v>152</v>
      </c>
      <c r="B129" s="116" t="s">
        <v>154</v>
      </c>
      <c r="C129" s="116" t="s">
        <v>160</v>
      </c>
      <c r="D129" s="139">
        <v>0</v>
      </c>
      <c r="E129" s="139">
        <v>0</v>
      </c>
      <c r="F129" s="139">
        <v>0</v>
      </c>
      <c r="G129" s="139">
        <v>0</v>
      </c>
      <c r="H129" s="139">
        <v>0</v>
      </c>
      <c r="I129" s="139">
        <v>0</v>
      </c>
      <c r="J129" s="139">
        <v>0</v>
      </c>
      <c r="K129" s="139">
        <v>0</v>
      </c>
      <c r="L129" s="139">
        <v>0</v>
      </c>
      <c r="M129" s="139">
        <v>0</v>
      </c>
      <c r="N129" s="139">
        <v>0</v>
      </c>
      <c r="O129" s="139">
        <v>0</v>
      </c>
      <c r="P129" s="139">
        <v>0</v>
      </c>
      <c r="Q129" s="139">
        <v>0</v>
      </c>
      <c r="R129" s="139">
        <v>0</v>
      </c>
      <c r="S129" s="139">
        <v>0</v>
      </c>
      <c r="T129" s="139">
        <v>0</v>
      </c>
      <c r="U129" s="139">
        <v>0</v>
      </c>
      <c r="V129" s="139">
        <v>0</v>
      </c>
    </row>
    <row r="130" spans="1:22" s="113" customFormat="1" x14ac:dyDescent="0.3">
      <c r="A130" s="116" t="s">
        <v>152</v>
      </c>
      <c r="B130" s="116" t="s">
        <v>154</v>
      </c>
      <c r="C130" s="116" t="s">
        <v>161</v>
      </c>
      <c r="D130" s="139">
        <v>0</v>
      </c>
      <c r="E130" s="139">
        <v>0</v>
      </c>
      <c r="F130" s="139">
        <v>0</v>
      </c>
      <c r="G130" s="139">
        <v>0</v>
      </c>
      <c r="H130" s="139">
        <v>0</v>
      </c>
      <c r="I130" s="139">
        <v>0</v>
      </c>
      <c r="J130" s="139">
        <v>0</v>
      </c>
      <c r="K130" s="139">
        <v>0</v>
      </c>
      <c r="L130" s="139">
        <v>0</v>
      </c>
      <c r="M130" s="139">
        <v>0</v>
      </c>
      <c r="N130" s="139">
        <v>0</v>
      </c>
      <c r="O130" s="139">
        <v>0</v>
      </c>
      <c r="P130" s="139">
        <v>0</v>
      </c>
      <c r="Q130" s="139">
        <v>0</v>
      </c>
      <c r="R130" s="139">
        <v>0</v>
      </c>
      <c r="S130" s="139">
        <v>0</v>
      </c>
      <c r="T130" s="139">
        <v>0</v>
      </c>
      <c r="U130" s="139">
        <v>0</v>
      </c>
      <c r="V130" s="139">
        <v>0</v>
      </c>
    </row>
    <row r="131" spans="1:22" s="113" customFormat="1" x14ac:dyDescent="0.3">
      <c r="A131" s="116" t="s">
        <v>152</v>
      </c>
      <c r="B131" s="116" t="s">
        <v>154</v>
      </c>
      <c r="C131" s="116" t="s">
        <v>162</v>
      </c>
      <c r="D131" s="139">
        <v>0</v>
      </c>
      <c r="E131" s="139">
        <v>0</v>
      </c>
      <c r="F131" s="139">
        <v>0</v>
      </c>
      <c r="G131" s="139">
        <v>0</v>
      </c>
      <c r="H131" s="139">
        <v>0</v>
      </c>
      <c r="I131" s="139">
        <v>0</v>
      </c>
      <c r="J131" s="139">
        <v>0</v>
      </c>
      <c r="K131" s="139">
        <v>0</v>
      </c>
      <c r="L131" s="139">
        <v>0</v>
      </c>
      <c r="M131" s="139">
        <v>0</v>
      </c>
      <c r="N131" s="139">
        <v>0</v>
      </c>
      <c r="O131" s="139">
        <v>0</v>
      </c>
      <c r="P131" s="139">
        <v>0</v>
      </c>
      <c r="Q131" s="139">
        <v>0</v>
      </c>
      <c r="R131" s="139">
        <v>0</v>
      </c>
      <c r="S131" s="139">
        <v>0</v>
      </c>
      <c r="T131" s="139">
        <v>0</v>
      </c>
      <c r="U131" s="139">
        <v>0</v>
      </c>
      <c r="V131" s="139">
        <v>0</v>
      </c>
    </row>
    <row r="132" spans="1:22" s="113" customFormat="1" x14ac:dyDescent="0.3">
      <c r="A132" s="115" t="s">
        <v>163</v>
      </c>
      <c r="B132" s="115" t="s">
        <v>163</v>
      </c>
      <c r="C132" s="115" t="s">
        <v>164</v>
      </c>
      <c r="D132" s="138">
        <v>162.77372262773724</v>
      </c>
      <c r="E132" s="138">
        <v>221.77615571776155</v>
      </c>
      <c r="F132" s="138">
        <v>137.95620437956205</v>
      </c>
      <c r="G132" s="138">
        <v>67.274939172749399</v>
      </c>
      <c r="H132" s="138">
        <v>270.07299270072997</v>
      </c>
      <c r="I132" s="138">
        <v>396.59367396593677</v>
      </c>
      <c r="J132" s="138">
        <v>390.87591240875918</v>
      </c>
      <c r="K132" s="138">
        <v>805.31270802919721</v>
      </c>
      <c r="L132" s="138">
        <v>801.1075536585364</v>
      </c>
      <c r="M132" s="138">
        <v>637.92682926829275</v>
      </c>
      <c r="N132" s="138">
        <v>614.72019464720199</v>
      </c>
      <c r="O132" s="138">
        <v>481.50851581508522</v>
      </c>
      <c r="P132" s="138">
        <v>417.7615571776156</v>
      </c>
      <c r="Q132" s="138">
        <v>399.99995051094891</v>
      </c>
      <c r="R132" s="138">
        <v>418.99995051094891</v>
      </c>
      <c r="S132" s="138">
        <v>464.99995051094891</v>
      </c>
      <c r="T132" s="138">
        <v>509.99995051094891</v>
      </c>
      <c r="U132" s="138">
        <v>530.99995051094891</v>
      </c>
      <c r="V132" s="138">
        <v>551.99995051094891</v>
      </c>
    </row>
    <row r="133" spans="1:22" s="113" customFormat="1" x14ac:dyDescent="0.3">
      <c r="A133" s="116" t="s">
        <v>152</v>
      </c>
      <c r="B133" s="116" t="s">
        <v>164</v>
      </c>
      <c r="C133" s="116" t="s">
        <v>165</v>
      </c>
      <c r="D133" s="139">
        <v>0</v>
      </c>
      <c r="E133" s="139">
        <v>0</v>
      </c>
      <c r="F133" s="139">
        <v>0</v>
      </c>
      <c r="G133" s="139">
        <v>0</v>
      </c>
      <c r="H133" s="139">
        <v>0</v>
      </c>
      <c r="I133" s="139">
        <v>0</v>
      </c>
      <c r="J133" s="139">
        <v>0</v>
      </c>
      <c r="K133" s="139">
        <v>0</v>
      </c>
      <c r="L133" s="139">
        <v>0</v>
      </c>
      <c r="M133" s="139">
        <v>0</v>
      </c>
      <c r="N133" s="139">
        <v>0</v>
      </c>
      <c r="O133" s="139">
        <v>0</v>
      </c>
      <c r="P133" s="139">
        <v>0</v>
      </c>
      <c r="Q133" s="139">
        <v>0</v>
      </c>
      <c r="R133" s="139">
        <v>0</v>
      </c>
      <c r="S133" s="139">
        <v>0</v>
      </c>
      <c r="T133" s="139">
        <v>0</v>
      </c>
      <c r="U133" s="139">
        <v>0</v>
      </c>
      <c r="V133" s="139">
        <v>0</v>
      </c>
    </row>
    <row r="134" spans="1:22" s="113" customFormat="1" x14ac:dyDescent="0.3">
      <c r="A134" s="116" t="s">
        <v>152</v>
      </c>
      <c r="B134" s="116" t="s">
        <v>164</v>
      </c>
      <c r="C134" s="116" t="s">
        <v>166</v>
      </c>
      <c r="D134" s="139">
        <v>0</v>
      </c>
      <c r="E134" s="139">
        <v>0</v>
      </c>
      <c r="F134" s="139">
        <v>0</v>
      </c>
      <c r="G134" s="139">
        <v>0</v>
      </c>
      <c r="H134" s="139">
        <v>0</v>
      </c>
      <c r="I134" s="139">
        <v>0</v>
      </c>
      <c r="J134" s="139">
        <v>0</v>
      </c>
      <c r="K134" s="139">
        <v>0</v>
      </c>
      <c r="L134" s="139">
        <v>0</v>
      </c>
      <c r="M134" s="139">
        <v>0</v>
      </c>
      <c r="N134" s="139">
        <v>0</v>
      </c>
      <c r="O134" s="139">
        <v>0</v>
      </c>
      <c r="P134" s="139">
        <v>0.97323600973236024</v>
      </c>
      <c r="Q134" s="139">
        <v>-3.9902676397529646E-6</v>
      </c>
      <c r="R134" s="139">
        <v>-3.9902676397529646E-6</v>
      </c>
      <c r="S134" s="139">
        <v>-3.9902676397529646E-6</v>
      </c>
      <c r="T134" s="139">
        <v>-3.9902676397529646E-6</v>
      </c>
      <c r="U134" s="139">
        <v>-3.9902676397529646E-6</v>
      </c>
      <c r="V134" s="139">
        <v>-3.9902676397529646E-6</v>
      </c>
    </row>
    <row r="135" spans="1:22" s="113" customFormat="1" x14ac:dyDescent="0.3">
      <c r="A135" s="116" t="s">
        <v>152</v>
      </c>
      <c r="B135" s="116" t="s">
        <v>164</v>
      </c>
      <c r="C135" s="116" t="s">
        <v>167</v>
      </c>
      <c r="D135" s="139">
        <v>0</v>
      </c>
      <c r="E135" s="139">
        <v>2.5547445255474455</v>
      </c>
      <c r="F135" s="139">
        <v>0</v>
      </c>
      <c r="G135" s="139">
        <v>0</v>
      </c>
      <c r="H135" s="139">
        <v>0</v>
      </c>
      <c r="I135" s="139">
        <v>0</v>
      </c>
      <c r="J135" s="139">
        <v>0</v>
      </c>
      <c r="K135" s="139">
        <v>2.1110000000000002</v>
      </c>
      <c r="L135" s="139">
        <v>0</v>
      </c>
      <c r="M135" s="139">
        <v>0</v>
      </c>
      <c r="N135" s="139">
        <v>0</v>
      </c>
      <c r="O135" s="139">
        <v>0</v>
      </c>
      <c r="P135" s="139">
        <v>0.12165450121654503</v>
      </c>
      <c r="Q135" s="139">
        <v>-4.5498783454972491E-5</v>
      </c>
      <c r="R135" s="139">
        <v>-4.5498783454972491E-5</v>
      </c>
      <c r="S135" s="139">
        <v>-4.5498783454972491E-5</v>
      </c>
      <c r="T135" s="139">
        <v>-4.5498783454972491E-5</v>
      </c>
      <c r="U135" s="139">
        <v>-4.5498783454972491E-5</v>
      </c>
      <c r="V135" s="139">
        <v>-4.5498783454972491E-5</v>
      </c>
    </row>
    <row r="136" spans="1:22" s="113" customFormat="1" x14ac:dyDescent="0.3">
      <c r="A136" s="116" t="s">
        <v>152</v>
      </c>
      <c r="B136" s="116" t="s">
        <v>164</v>
      </c>
      <c r="C136" s="116" t="s">
        <v>168</v>
      </c>
      <c r="D136" s="139">
        <v>0</v>
      </c>
      <c r="E136" s="139">
        <v>0</v>
      </c>
      <c r="F136" s="139">
        <v>0</v>
      </c>
      <c r="G136" s="139">
        <v>0</v>
      </c>
      <c r="H136" s="139">
        <v>0</v>
      </c>
      <c r="I136" s="139">
        <v>0</v>
      </c>
      <c r="J136" s="139">
        <v>0</v>
      </c>
      <c r="K136" s="139">
        <v>0</v>
      </c>
      <c r="L136" s="139">
        <v>0</v>
      </c>
      <c r="M136" s="139">
        <v>0</v>
      </c>
      <c r="N136" s="139">
        <v>0</v>
      </c>
      <c r="O136" s="139">
        <v>0</v>
      </c>
      <c r="P136" s="139">
        <v>0</v>
      </c>
      <c r="Q136" s="139">
        <v>0</v>
      </c>
      <c r="R136" s="139">
        <v>0</v>
      </c>
      <c r="S136" s="139">
        <v>0</v>
      </c>
      <c r="T136" s="139">
        <v>0</v>
      </c>
      <c r="U136" s="139">
        <v>0</v>
      </c>
      <c r="V136" s="139">
        <v>0</v>
      </c>
    </row>
    <row r="137" spans="1:22" s="113" customFormat="1" x14ac:dyDescent="0.3">
      <c r="A137" s="116" t="s">
        <v>152</v>
      </c>
      <c r="B137" s="116" t="s">
        <v>164</v>
      </c>
      <c r="C137" s="116" t="s">
        <v>169</v>
      </c>
      <c r="D137" s="139">
        <v>0</v>
      </c>
      <c r="E137" s="139">
        <v>0</v>
      </c>
      <c r="F137" s="139">
        <v>0</v>
      </c>
      <c r="G137" s="139">
        <v>0</v>
      </c>
      <c r="H137" s="139">
        <v>0</v>
      </c>
      <c r="I137" s="139">
        <v>0</v>
      </c>
      <c r="J137" s="139">
        <v>0</v>
      </c>
      <c r="K137" s="139">
        <v>0</v>
      </c>
      <c r="L137" s="139">
        <v>0</v>
      </c>
      <c r="M137" s="139">
        <v>0</v>
      </c>
      <c r="N137" s="139">
        <v>0</v>
      </c>
      <c r="O137" s="139">
        <v>0</v>
      </c>
      <c r="P137" s="139">
        <v>0</v>
      </c>
      <c r="Q137" s="139">
        <v>0</v>
      </c>
      <c r="R137" s="139">
        <v>0</v>
      </c>
      <c r="S137" s="139">
        <v>0</v>
      </c>
      <c r="T137" s="139">
        <v>0</v>
      </c>
      <c r="U137" s="139">
        <v>0</v>
      </c>
      <c r="V137" s="139">
        <v>0</v>
      </c>
    </row>
    <row r="138" spans="1:22" s="113" customFormat="1" x14ac:dyDescent="0.3">
      <c r="A138" s="116" t="s">
        <v>152</v>
      </c>
      <c r="B138" s="116" t="s">
        <v>164</v>
      </c>
      <c r="C138" s="116" t="s">
        <v>170</v>
      </c>
      <c r="D138" s="139">
        <v>162.28710462287106</v>
      </c>
      <c r="E138" s="139">
        <v>219.22141119221411</v>
      </c>
      <c r="F138" s="139">
        <v>137.95620437956205</v>
      </c>
      <c r="G138" s="139">
        <v>67.031630170316305</v>
      </c>
      <c r="H138" s="139">
        <v>270.07299270072997</v>
      </c>
      <c r="I138" s="139">
        <v>396.59367396593677</v>
      </c>
      <c r="J138" s="139">
        <v>390.6326034063261</v>
      </c>
      <c r="K138" s="139">
        <v>802.91970802919718</v>
      </c>
      <c r="L138" s="139">
        <v>800.32063902439006</v>
      </c>
      <c r="M138" s="139">
        <v>637.92682926829275</v>
      </c>
      <c r="N138" s="139">
        <v>614.72019464720199</v>
      </c>
      <c r="O138" s="139">
        <v>481.50851581508522</v>
      </c>
      <c r="P138" s="139">
        <v>416.66666666666669</v>
      </c>
      <c r="Q138" s="139">
        <v>400</v>
      </c>
      <c r="R138" s="139">
        <v>419</v>
      </c>
      <c r="S138" s="139">
        <v>465</v>
      </c>
      <c r="T138" s="139">
        <v>510</v>
      </c>
      <c r="U138" s="139">
        <v>531</v>
      </c>
      <c r="V138" s="139">
        <v>552</v>
      </c>
    </row>
    <row r="139" spans="1:22" s="113" customFormat="1" x14ac:dyDescent="0.3">
      <c r="A139" s="116" t="s">
        <v>152</v>
      </c>
      <c r="B139" s="116" t="s">
        <v>164</v>
      </c>
      <c r="C139" s="116" t="s">
        <v>171</v>
      </c>
      <c r="D139" s="139">
        <v>0</v>
      </c>
      <c r="E139" s="139">
        <v>0</v>
      </c>
      <c r="F139" s="139">
        <v>0</v>
      </c>
      <c r="G139" s="139">
        <v>0</v>
      </c>
      <c r="H139" s="139">
        <v>0</v>
      </c>
      <c r="I139" s="139">
        <v>0</v>
      </c>
      <c r="J139" s="139">
        <v>0</v>
      </c>
      <c r="K139" s="139">
        <v>0</v>
      </c>
      <c r="L139" s="139">
        <v>0</v>
      </c>
      <c r="M139" s="139">
        <v>0</v>
      </c>
      <c r="N139" s="139">
        <v>0</v>
      </c>
      <c r="O139" s="139">
        <v>0</v>
      </c>
      <c r="P139" s="139">
        <v>0</v>
      </c>
      <c r="Q139" s="139">
        <v>0</v>
      </c>
      <c r="R139" s="139">
        <v>0</v>
      </c>
      <c r="S139" s="139">
        <v>0</v>
      </c>
      <c r="T139" s="139">
        <v>0</v>
      </c>
      <c r="U139" s="139">
        <v>0</v>
      </c>
      <c r="V139" s="139">
        <v>0</v>
      </c>
    </row>
    <row r="140" spans="1:22" s="113" customFormat="1" x14ac:dyDescent="0.3">
      <c r="A140" s="116" t="s">
        <v>152</v>
      </c>
      <c r="B140" s="116" t="s">
        <v>164</v>
      </c>
      <c r="C140" s="116" t="s">
        <v>172</v>
      </c>
      <c r="D140" s="139">
        <v>0.48661800486618012</v>
      </c>
      <c r="E140" s="139">
        <v>0</v>
      </c>
      <c r="F140" s="139">
        <v>0</v>
      </c>
      <c r="G140" s="139">
        <v>0.24330900243309006</v>
      </c>
      <c r="H140" s="139">
        <v>0</v>
      </c>
      <c r="I140" s="139">
        <v>0</v>
      </c>
      <c r="J140" s="139">
        <v>0.24330900243309006</v>
      </c>
      <c r="K140" s="139">
        <v>0.28200000000000003</v>
      </c>
      <c r="L140" s="139">
        <v>0.78691463414634155</v>
      </c>
      <c r="M140" s="139">
        <v>0</v>
      </c>
      <c r="N140" s="139">
        <v>0</v>
      </c>
      <c r="O140" s="139">
        <v>0</v>
      </c>
      <c r="P140" s="139">
        <v>0</v>
      </c>
      <c r="Q140" s="139">
        <v>0</v>
      </c>
      <c r="R140" s="139">
        <v>0</v>
      </c>
      <c r="S140" s="139">
        <v>0</v>
      </c>
      <c r="T140" s="139">
        <v>0</v>
      </c>
      <c r="U140" s="139">
        <v>0</v>
      </c>
      <c r="V140" s="139">
        <v>0</v>
      </c>
    </row>
    <row r="141" spans="1:22" s="113" customFormat="1" x14ac:dyDescent="0.3">
      <c r="A141" s="115" t="s">
        <v>173</v>
      </c>
      <c r="B141" s="115" t="s">
        <v>173</v>
      </c>
      <c r="C141" s="115" t="s">
        <v>174</v>
      </c>
      <c r="D141" s="138">
        <v>747.20194647201947</v>
      </c>
      <c r="E141" s="138">
        <v>824.33090024330897</v>
      </c>
      <c r="F141" s="138">
        <v>720.19464720194651</v>
      </c>
      <c r="G141" s="138">
        <v>725.30413625304141</v>
      </c>
      <c r="H141" s="138">
        <v>723.84428223844293</v>
      </c>
      <c r="I141" s="138">
        <v>726.27737226277372</v>
      </c>
      <c r="J141" s="138">
        <v>675.54744525547449</v>
      </c>
      <c r="K141" s="138">
        <v>742.26757420924559</v>
      </c>
      <c r="L141" s="138">
        <v>723.61784390243918</v>
      </c>
      <c r="M141" s="138">
        <v>829.63414634146341</v>
      </c>
      <c r="N141" s="138">
        <v>863.38199513381994</v>
      </c>
      <c r="O141" s="138">
        <v>750.36496350364973</v>
      </c>
      <c r="P141" s="138">
        <v>713.99026763990264</v>
      </c>
      <c r="Q141" s="138">
        <v>799.82043285489726</v>
      </c>
      <c r="R141" s="138">
        <v>700.38084108201497</v>
      </c>
      <c r="S141" s="138">
        <v>778.95671053317494</v>
      </c>
      <c r="T141" s="138">
        <v>822.49680183257294</v>
      </c>
      <c r="U141" s="138">
        <v>876.80804288343734</v>
      </c>
      <c r="V141" s="138">
        <v>895.66512860150101</v>
      </c>
    </row>
    <row r="142" spans="1:22" s="113" customFormat="1" x14ac:dyDescent="0.3">
      <c r="A142" s="116" t="s">
        <v>152</v>
      </c>
      <c r="B142" s="116" t="s">
        <v>174</v>
      </c>
      <c r="C142" s="116" t="s">
        <v>175</v>
      </c>
      <c r="D142" s="139">
        <v>0.36496350364963503</v>
      </c>
      <c r="E142" s="139">
        <v>0.24330900243309006</v>
      </c>
      <c r="F142" s="139">
        <v>0</v>
      </c>
      <c r="G142" s="139">
        <v>0</v>
      </c>
      <c r="H142" s="139">
        <v>0</v>
      </c>
      <c r="I142" s="139">
        <v>0</v>
      </c>
      <c r="J142" s="139">
        <v>0</v>
      </c>
      <c r="K142" s="139">
        <v>0</v>
      </c>
      <c r="L142" s="139">
        <v>0</v>
      </c>
      <c r="M142" s="139">
        <v>0</v>
      </c>
      <c r="N142" s="139">
        <v>0</v>
      </c>
      <c r="O142" s="139">
        <v>0</v>
      </c>
      <c r="P142" s="139">
        <v>0</v>
      </c>
      <c r="Q142" s="139">
        <v>0</v>
      </c>
      <c r="R142" s="139">
        <v>0</v>
      </c>
      <c r="S142" s="139">
        <v>0</v>
      </c>
      <c r="T142" s="139">
        <v>0</v>
      </c>
      <c r="U142" s="139">
        <v>0</v>
      </c>
      <c r="V142" s="139">
        <v>0</v>
      </c>
    </row>
    <row r="143" spans="1:22" s="113" customFormat="1" x14ac:dyDescent="0.3">
      <c r="A143" s="116" t="s">
        <v>152</v>
      </c>
      <c r="B143" s="116" t="s">
        <v>174</v>
      </c>
      <c r="C143" s="116" t="s">
        <v>176</v>
      </c>
      <c r="D143" s="139">
        <v>0</v>
      </c>
      <c r="E143" s="139">
        <v>0</v>
      </c>
      <c r="F143" s="139">
        <v>0</v>
      </c>
      <c r="G143" s="139">
        <v>0</v>
      </c>
      <c r="H143" s="139">
        <v>0</v>
      </c>
      <c r="I143" s="139">
        <v>0</v>
      </c>
      <c r="J143" s="139">
        <v>0.24330900243309006</v>
      </c>
      <c r="K143" s="139">
        <v>0</v>
      </c>
      <c r="L143" s="139">
        <v>0</v>
      </c>
      <c r="M143" s="139">
        <v>0</v>
      </c>
      <c r="N143" s="139">
        <v>0</v>
      </c>
      <c r="O143" s="139">
        <v>0</v>
      </c>
      <c r="P143" s="139">
        <v>0</v>
      </c>
      <c r="Q143" s="139">
        <v>0</v>
      </c>
      <c r="R143" s="139">
        <v>0</v>
      </c>
      <c r="S143" s="139">
        <v>0</v>
      </c>
      <c r="T143" s="139">
        <v>0</v>
      </c>
      <c r="U143" s="139">
        <v>0</v>
      </c>
      <c r="V143" s="139">
        <v>0</v>
      </c>
    </row>
    <row r="144" spans="1:22" s="113" customFormat="1" x14ac:dyDescent="0.3">
      <c r="A144" s="116" t="s">
        <v>152</v>
      </c>
      <c r="B144" s="116" t="s">
        <v>174</v>
      </c>
      <c r="C144" s="116" t="s">
        <v>177</v>
      </c>
      <c r="D144" s="139">
        <v>318.3698296836983</v>
      </c>
      <c r="E144" s="139">
        <v>388.80778588807789</v>
      </c>
      <c r="F144" s="139">
        <v>333.94160583941607</v>
      </c>
      <c r="G144" s="139">
        <v>349.87834549878352</v>
      </c>
      <c r="H144" s="139">
        <v>344.2822384428224</v>
      </c>
      <c r="I144" s="139">
        <v>377.12895377128956</v>
      </c>
      <c r="J144" s="139">
        <v>288.19951338199513</v>
      </c>
      <c r="K144" s="139">
        <v>333.86257907542574</v>
      </c>
      <c r="L144" s="139">
        <v>381.56939268292683</v>
      </c>
      <c r="M144" s="139">
        <v>450.36585365853665</v>
      </c>
      <c r="N144" s="139">
        <v>406.20437956204381</v>
      </c>
      <c r="O144" s="139">
        <v>356.32603406326035</v>
      </c>
      <c r="P144" s="139">
        <v>299.87834549878346</v>
      </c>
      <c r="Q144" s="139">
        <v>413</v>
      </c>
      <c r="R144" s="139">
        <v>317</v>
      </c>
      <c r="S144" s="139">
        <v>378</v>
      </c>
      <c r="T144" s="139">
        <v>391</v>
      </c>
      <c r="U144" s="139">
        <v>419</v>
      </c>
      <c r="V144" s="139">
        <v>410</v>
      </c>
    </row>
    <row r="145" spans="1:22" s="113" customFormat="1" x14ac:dyDescent="0.3">
      <c r="A145" s="116" t="s">
        <v>152</v>
      </c>
      <c r="B145" s="116" t="s">
        <v>174</v>
      </c>
      <c r="C145" s="116" t="s">
        <v>178</v>
      </c>
      <c r="D145" s="139">
        <v>343.79562043795625</v>
      </c>
      <c r="E145" s="139">
        <v>339.78102189781026</v>
      </c>
      <c r="F145" s="139">
        <v>338.56447688564481</v>
      </c>
      <c r="G145" s="139">
        <v>328.34549878345496</v>
      </c>
      <c r="H145" s="139">
        <v>333.33333333333337</v>
      </c>
      <c r="I145" s="139">
        <v>287.10462287104622</v>
      </c>
      <c r="J145" s="139">
        <v>334.06326034063267</v>
      </c>
      <c r="K145" s="139">
        <v>355.62399513381996</v>
      </c>
      <c r="L145" s="139">
        <v>279.45315121951222</v>
      </c>
      <c r="M145" s="139">
        <v>304.8780487804878</v>
      </c>
      <c r="N145" s="139">
        <v>400.36496350364968</v>
      </c>
      <c r="O145" s="139">
        <v>344.403892944039</v>
      </c>
      <c r="P145" s="139">
        <v>378.83211678832117</v>
      </c>
      <c r="Q145" s="139">
        <v>339.5723837796213</v>
      </c>
      <c r="R145" s="139">
        <v>343.1423837796213</v>
      </c>
      <c r="S145" s="139">
        <v>356.71238377962129</v>
      </c>
      <c r="T145" s="139">
        <v>382.25134377954123</v>
      </c>
      <c r="U145" s="139">
        <v>404.56638377962133</v>
      </c>
      <c r="V145" s="139">
        <v>427.42238377962133</v>
      </c>
    </row>
    <row r="146" spans="1:22" s="113" customFormat="1" x14ac:dyDescent="0.3">
      <c r="A146" s="116" t="s">
        <v>152</v>
      </c>
      <c r="B146" s="116" t="s">
        <v>174</v>
      </c>
      <c r="C146" s="116" t="s">
        <v>179</v>
      </c>
      <c r="D146" s="139">
        <v>83.94160583941607</v>
      </c>
      <c r="E146" s="139">
        <v>94.525547445255484</v>
      </c>
      <c r="F146" s="139">
        <v>46.958637469586378</v>
      </c>
      <c r="G146" s="139">
        <v>46.350364963503651</v>
      </c>
      <c r="H146" s="139">
        <v>46.228710462287104</v>
      </c>
      <c r="I146" s="139">
        <v>62.043795620437962</v>
      </c>
      <c r="J146" s="139">
        <v>52.433090024330902</v>
      </c>
      <c r="K146" s="139">
        <v>52.611999999999995</v>
      </c>
      <c r="L146" s="139">
        <v>61.65</v>
      </c>
      <c r="M146" s="139">
        <v>73.658536585365852</v>
      </c>
      <c r="N146" s="139">
        <v>56.326034063260337</v>
      </c>
      <c r="O146" s="139">
        <v>49.513381995133827</v>
      </c>
      <c r="P146" s="139">
        <v>35.036496350364963</v>
      </c>
      <c r="Q146" s="139">
        <v>47</v>
      </c>
      <c r="R146" s="139">
        <v>40</v>
      </c>
      <c r="S146" s="139">
        <v>44</v>
      </c>
      <c r="T146" s="139">
        <v>49</v>
      </c>
      <c r="U146" s="139">
        <v>53</v>
      </c>
      <c r="V146" s="139">
        <v>58</v>
      </c>
    </row>
    <row r="147" spans="1:22" s="113" customFormat="1" x14ac:dyDescent="0.3">
      <c r="A147" s="116" t="s">
        <v>152</v>
      </c>
      <c r="B147" s="116" t="s">
        <v>174</v>
      </c>
      <c r="C147" s="116" t="s">
        <v>180</v>
      </c>
      <c r="D147" s="139">
        <v>0.48661800486618012</v>
      </c>
      <c r="E147" s="139">
        <v>0.48661800486618012</v>
      </c>
      <c r="F147" s="139">
        <v>0.48661800486618012</v>
      </c>
      <c r="G147" s="139">
        <v>0.48661800486618012</v>
      </c>
      <c r="H147" s="139">
        <v>0</v>
      </c>
      <c r="I147" s="139">
        <v>0</v>
      </c>
      <c r="J147" s="139">
        <v>0.36496350364963503</v>
      </c>
      <c r="K147" s="139">
        <v>0</v>
      </c>
      <c r="L147" s="139">
        <v>0.47716097560975612</v>
      </c>
      <c r="M147" s="139">
        <v>0.36585365853658536</v>
      </c>
      <c r="N147" s="139">
        <v>0</v>
      </c>
      <c r="O147" s="139">
        <v>0</v>
      </c>
      <c r="P147" s="139">
        <v>0</v>
      </c>
      <c r="Q147" s="139">
        <v>4.7400728428330652E-3</v>
      </c>
      <c r="R147" s="139">
        <v>-4.851700039329554E-3</v>
      </c>
      <c r="S147" s="139">
        <v>1.0177511206221901E-3</v>
      </c>
      <c r="T147" s="139">
        <v>2.1490505985859443E-3</v>
      </c>
      <c r="U147" s="139">
        <v>-1.649898617103851E-3</v>
      </c>
      <c r="V147" s="139">
        <v>-5.6418055338447459E-4</v>
      </c>
    </row>
    <row r="148" spans="1:22" s="113" customFormat="1" x14ac:dyDescent="0.3">
      <c r="A148" s="116" t="s">
        <v>152</v>
      </c>
      <c r="B148" s="116" t="s">
        <v>174</v>
      </c>
      <c r="C148" s="116" t="s">
        <v>181</v>
      </c>
      <c r="D148" s="139">
        <v>0</v>
      </c>
      <c r="E148" s="139">
        <v>0</v>
      </c>
      <c r="F148" s="139">
        <v>0</v>
      </c>
      <c r="G148" s="139">
        <v>0</v>
      </c>
      <c r="H148" s="139">
        <v>0</v>
      </c>
      <c r="I148" s="139">
        <v>0</v>
      </c>
      <c r="J148" s="139">
        <v>0</v>
      </c>
      <c r="K148" s="139">
        <v>0</v>
      </c>
      <c r="L148" s="139">
        <v>0</v>
      </c>
      <c r="M148" s="139">
        <v>0</v>
      </c>
      <c r="N148" s="139">
        <v>0</v>
      </c>
      <c r="O148" s="139">
        <v>0</v>
      </c>
      <c r="P148" s="139">
        <v>0</v>
      </c>
      <c r="Q148" s="139">
        <v>0</v>
      </c>
      <c r="R148" s="139">
        <v>0</v>
      </c>
      <c r="S148" s="139">
        <v>0</v>
      </c>
      <c r="T148" s="139">
        <v>0</v>
      </c>
      <c r="U148" s="139">
        <v>0</v>
      </c>
      <c r="V148" s="139">
        <v>0</v>
      </c>
    </row>
    <row r="149" spans="1:22" s="113" customFormat="1" x14ac:dyDescent="0.3">
      <c r="A149" s="116" t="s">
        <v>152</v>
      </c>
      <c r="B149" s="116" t="s">
        <v>174</v>
      </c>
      <c r="C149" s="116" t="s">
        <v>182</v>
      </c>
      <c r="D149" s="139">
        <v>0</v>
      </c>
      <c r="E149" s="139">
        <v>0</v>
      </c>
      <c r="F149" s="139">
        <v>0</v>
      </c>
      <c r="G149" s="139">
        <v>0</v>
      </c>
      <c r="H149" s="139">
        <v>0</v>
      </c>
      <c r="I149" s="139">
        <v>0</v>
      </c>
      <c r="J149" s="139">
        <v>0</v>
      </c>
      <c r="K149" s="139">
        <v>0</v>
      </c>
      <c r="L149" s="139">
        <v>0</v>
      </c>
      <c r="M149" s="139">
        <v>0</v>
      </c>
      <c r="N149" s="139">
        <v>0</v>
      </c>
      <c r="O149" s="139">
        <v>0</v>
      </c>
      <c r="P149" s="139">
        <v>0</v>
      </c>
      <c r="Q149" s="139">
        <v>0</v>
      </c>
      <c r="R149" s="139">
        <v>0</v>
      </c>
      <c r="S149" s="139">
        <v>0</v>
      </c>
      <c r="T149" s="139">
        <v>0</v>
      </c>
      <c r="U149" s="139">
        <v>0</v>
      </c>
      <c r="V149" s="139">
        <v>0</v>
      </c>
    </row>
    <row r="150" spans="1:22" s="113" customFormat="1" x14ac:dyDescent="0.3">
      <c r="A150" s="116" t="s">
        <v>152</v>
      </c>
      <c r="B150" s="116" t="s">
        <v>174</v>
      </c>
      <c r="C150" s="116" t="s">
        <v>183</v>
      </c>
      <c r="D150" s="139">
        <v>0.24330900243309006</v>
      </c>
      <c r="E150" s="139">
        <v>0</v>
      </c>
      <c r="F150" s="139">
        <v>0</v>
      </c>
      <c r="G150" s="139">
        <v>0</v>
      </c>
      <c r="H150" s="139">
        <v>0</v>
      </c>
      <c r="I150" s="139">
        <v>0</v>
      </c>
      <c r="J150" s="139">
        <v>0</v>
      </c>
      <c r="K150" s="139">
        <v>0.16900000000000004</v>
      </c>
      <c r="L150" s="139">
        <v>0.13031707317073171</v>
      </c>
      <c r="M150" s="139">
        <v>0</v>
      </c>
      <c r="N150" s="139">
        <v>0</v>
      </c>
      <c r="O150" s="139">
        <v>0</v>
      </c>
      <c r="P150" s="139">
        <v>0</v>
      </c>
      <c r="Q150" s="139">
        <v>0</v>
      </c>
      <c r="R150" s="139">
        <v>0</v>
      </c>
      <c r="S150" s="139">
        <v>0</v>
      </c>
      <c r="T150" s="139">
        <v>0</v>
      </c>
      <c r="U150" s="139">
        <v>0</v>
      </c>
      <c r="V150" s="139">
        <v>0</v>
      </c>
    </row>
    <row r="151" spans="1:22" s="113" customFormat="1" x14ac:dyDescent="0.3">
      <c r="A151" s="116" t="s">
        <v>152</v>
      </c>
      <c r="B151" s="116" t="s">
        <v>174</v>
      </c>
      <c r="C151" s="116" t="s">
        <v>184</v>
      </c>
      <c r="D151" s="139">
        <v>0</v>
      </c>
      <c r="E151" s="139">
        <v>0.24330900243309006</v>
      </c>
      <c r="F151" s="139">
        <v>0</v>
      </c>
      <c r="G151" s="139">
        <v>0</v>
      </c>
      <c r="H151" s="139">
        <v>0</v>
      </c>
      <c r="I151" s="139">
        <v>0</v>
      </c>
      <c r="J151" s="139">
        <v>0</v>
      </c>
      <c r="K151" s="139">
        <v>0</v>
      </c>
      <c r="L151" s="139">
        <v>0</v>
      </c>
      <c r="M151" s="139">
        <v>0</v>
      </c>
      <c r="N151" s="139">
        <v>0</v>
      </c>
      <c r="O151" s="139">
        <v>0</v>
      </c>
      <c r="P151" s="139">
        <v>0</v>
      </c>
      <c r="Q151" s="139">
        <v>0</v>
      </c>
      <c r="R151" s="139">
        <v>0</v>
      </c>
      <c r="S151" s="139">
        <v>0</v>
      </c>
      <c r="T151" s="139">
        <v>0</v>
      </c>
      <c r="U151" s="139">
        <v>0</v>
      </c>
      <c r="V151" s="139">
        <v>0</v>
      </c>
    </row>
    <row r="152" spans="1:22" s="113" customFormat="1" x14ac:dyDescent="0.3">
      <c r="A152" s="116" t="s">
        <v>152</v>
      </c>
      <c r="B152" s="116" t="s">
        <v>174</v>
      </c>
      <c r="C152" s="116" t="s">
        <v>185</v>
      </c>
      <c r="D152" s="139">
        <v>0</v>
      </c>
      <c r="E152" s="139">
        <v>0</v>
      </c>
      <c r="F152" s="139">
        <v>0</v>
      </c>
      <c r="G152" s="139">
        <v>0</v>
      </c>
      <c r="H152" s="139">
        <v>0</v>
      </c>
      <c r="I152" s="139">
        <v>0</v>
      </c>
      <c r="J152" s="139">
        <v>0</v>
      </c>
      <c r="K152" s="139">
        <v>0</v>
      </c>
      <c r="L152" s="139">
        <v>0</v>
      </c>
      <c r="M152" s="139">
        <v>0</v>
      </c>
      <c r="N152" s="139">
        <v>0</v>
      </c>
      <c r="O152" s="139">
        <v>0</v>
      </c>
      <c r="P152" s="139">
        <v>0</v>
      </c>
      <c r="Q152" s="139">
        <v>0</v>
      </c>
      <c r="R152" s="139">
        <v>0</v>
      </c>
      <c r="S152" s="139">
        <v>0</v>
      </c>
      <c r="T152" s="139">
        <v>0</v>
      </c>
      <c r="U152" s="139">
        <v>0</v>
      </c>
      <c r="V152" s="139">
        <v>0</v>
      </c>
    </row>
    <row r="153" spans="1:22" s="113" customFormat="1" x14ac:dyDescent="0.3">
      <c r="A153" s="116" t="s">
        <v>152</v>
      </c>
      <c r="B153" s="116" t="s">
        <v>174</v>
      </c>
      <c r="C153" s="116" t="s">
        <v>186</v>
      </c>
      <c r="D153" s="139">
        <v>0</v>
      </c>
      <c r="E153" s="139">
        <v>0.24330900243309006</v>
      </c>
      <c r="F153" s="139">
        <v>0.24330900243309006</v>
      </c>
      <c r="G153" s="139">
        <v>0.24330900243309006</v>
      </c>
      <c r="H153" s="139">
        <v>0</v>
      </c>
      <c r="I153" s="139">
        <v>0</v>
      </c>
      <c r="J153" s="139">
        <v>0.24330900243309006</v>
      </c>
      <c r="K153" s="139">
        <v>0</v>
      </c>
      <c r="L153" s="139">
        <v>0.3378219512195122</v>
      </c>
      <c r="M153" s="139">
        <v>0.36585365853658536</v>
      </c>
      <c r="N153" s="139">
        <v>0.48661800486618012</v>
      </c>
      <c r="O153" s="139">
        <v>0.12165450121654503</v>
      </c>
      <c r="P153" s="139">
        <v>0.24330900243309006</v>
      </c>
      <c r="Q153" s="139">
        <v>0.24330900243309006</v>
      </c>
      <c r="R153" s="139">
        <v>0.24330900243309006</v>
      </c>
      <c r="S153" s="139">
        <v>0.24330900243309006</v>
      </c>
      <c r="T153" s="139">
        <v>0.24330900243309006</v>
      </c>
      <c r="U153" s="139">
        <v>0.24330900243309006</v>
      </c>
      <c r="V153" s="139">
        <v>0.24330900243309006</v>
      </c>
    </row>
    <row r="154" spans="1:22" s="113" customFormat="1" x14ac:dyDescent="0.3">
      <c r="A154" s="116" t="s">
        <v>152</v>
      </c>
      <c r="B154" s="116" t="s">
        <v>174</v>
      </c>
      <c r="C154" s="116" t="s">
        <v>187</v>
      </c>
      <c r="D154" s="139">
        <v>0</v>
      </c>
      <c r="E154" s="139">
        <v>0</v>
      </c>
      <c r="F154" s="139">
        <v>0</v>
      </c>
      <c r="G154" s="139">
        <v>0</v>
      </c>
      <c r="H154" s="139">
        <v>0</v>
      </c>
      <c r="I154" s="139">
        <v>0</v>
      </c>
      <c r="J154" s="139">
        <v>0</v>
      </c>
      <c r="K154" s="139">
        <v>0</v>
      </c>
      <c r="L154" s="139">
        <v>0</v>
      </c>
      <c r="M154" s="139">
        <v>0</v>
      </c>
      <c r="N154" s="139">
        <v>0</v>
      </c>
      <c r="O154" s="139">
        <v>0</v>
      </c>
      <c r="P154" s="139">
        <v>0</v>
      </c>
      <c r="Q154" s="139">
        <v>0</v>
      </c>
      <c r="R154" s="139">
        <v>0</v>
      </c>
      <c r="S154" s="139">
        <v>0</v>
      </c>
      <c r="T154" s="139">
        <v>0</v>
      </c>
      <c r="U154" s="139">
        <v>0</v>
      </c>
      <c r="V154" s="139">
        <v>0</v>
      </c>
    </row>
    <row r="155" spans="1:22" s="113" customFormat="1" x14ac:dyDescent="0.3">
      <c r="A155" s="114" t="s">
        <v>188</v>
      </c>
      <c r="B155" s="114" t="s">
        <v>188</v>
      </c>
      <c r="C155" s="114" t="s">
        <v>189</v>
      </c>
      <c r="D155" s="137">
        <v>6018.2481751824816</v>
      </c>
      <c r="E155" s="137">
        <v>5845.0121654501218</v>
      </c>
      <c r="F155" s="137">
        <v>5630.778588807786</v>
      </c>
      <c r="G155" s="137">
        <v>5871.4111922141128</v>
      </c>
      <c r="H155" s="137">
        <v>5829.683698296838</v>
      </c>
      <c r="I155" s="137">
        <v>6290.7542579075434</v>
      </c>
      <c r="J155" s="137">
        <v>6698.3309002433107</v>
      </c>
      <c r="K155" s="137">
        <v>7528.7077834549891</v>
      </c>
      <c r="L155" s="137">
        <v>7825.3916658536582</v>
      </c>
      <c r="M155" s="137">
        <v>7574.3902439024405</v>
      </c>
      <c r="N155" s="137">
        <v>7298.4184914841844</v>
      </c>
      <c r="O155" s="137">
        <v>6221.8978102189785</v>
      </c>
      <c r="P155" s="137">
        <v>6740.8759124087592</v>
      </c>
      <c r="Q155" s="137">
        <v>6294.5817732214091</v>
      </c>
      <c r="R155" s="137">
        <v>6432.290892816387</v>
      </c>
      <c r="S155" s="137">
        <v>6621.1637846348294</v>
      </c>
      <c r="T155" s="137">
        <v>6784.6328072668512</v>
      </c>
      <c r="U155" s="137">
        <v>6993.2178682959984</v>
      </c>
      <c r="V155" s="137">
        <v>7138.1661987670377</v>
      </c>
    </row>
    <row r="156" spans="1:22" s="113" customFormat="1" x14ac:dyDescent="0.3">
      <c r="A156" s="115" t="s">
        <v>190</v>
      </c>
      <c r="B156" s="115" t="s">
        <v>190</v>
      </c>
      <c r="C156" s="115" t="s">
        <v>191</v>
      </c>
      <c r="D156" s="138">
        <v>1011.6788321167883</v>
      </c>
      <c r="E156" s="138">
        <v>933.94160583941607</v>
      </c>
      <c r="F156" s="138">
        <v>943.18734793187355</v>
      </c>
      <c r="G156" s="138">
        <v>987.59124087591238</v>
      </c>
      <c r="H156" s="138">
        <v>818.73479318734792</v>
      </c>
      <c r="I156" s="138">
        <v>744.5255474452556</v>
      </c>
      <c r="J156" s="138">
        <v>809.02433090024329</v>
      </c>
      <c r="K156" s="138">
        <v>834.29309002433092</v>
      </c>
      <c r="L156" s="138">
        <v>1326.4619195121952</v>
      </c>
      <c r="M156" s="138">
        <v>1439.5121951219514</v>
      </c>
      <c r="N156" s="138">
        <v>1202.5547445255474</v>
      </c>
      <c r="O156" s="138">
        <v>989.29440389294405</v>
      </c>
      <c r="P156" s="138">
        <v>953.2846715328468</v>
      </c>
      <c r="Q156" s="138">
        <v>931.29457488766514</v>
      </c>
      <c r="R156" s="138">
        <v>1002.401527950184</v>
      </c>
      <c r="S156" s="138">
        <v>1063.9775220639262</v>
      </c>
      <c r="T156" s="138">
        <v>1107.0531104889583</v>
      </c>
      <c r="U156" s="138">
        <v>1141.8032942740381</v>
      </c>
      <c r="V156" s="138">
        <v>1172.1748655909794</v>
      </c>
    </row>
    <row r="157" spans="1:22" s="113" customFormat="1" x14ac:dyDescent="0.3">
      <c r="A157" s="116" t="s">
        <v>189</v>
      </c>
      <c r="B157" s="116" t="s">
        <v>191</v>
      </c>
      <c r="C157" s="116" t="s">
        <v>192</v>
      </c>
      <c r="D157" s="139">
        <v>0</v>
      </c>
      <c r="E157" s="139">
        <v>0</v>
      </c>
      <c r="F157" s="139">
        <v>0</v>
      </c>
      <c r="G157" s="139">
        <v>0</v>
      </c>
      <c r="H157" s="139">
        <v>0</v>
      </c>
      <c r="I157" s="139">
        <v>0</v>
      </c>
      <c r="J157" s="139">
        <v>0</v>
      </c>
      <c r="K157" s="139">
        <v>0</v>
      </c>
      <c r="L157" s="139">
        <v>0</v>
      </c>
      <c r="M157" s="139">
        <v>0</v>
      </c>
      <c r="N157" s="139">
        <v>0</v>
      </c>
      <c r="O157" s="139">
        <v>0</v>
      </c>
      <c r="P157" s="139">
        <v>0</v>
      </c>
      <c r="Q157" s="139">
        <v>0</v>
      </c>
      <c r="R157" s="139">
        <v>0</v>
      </c>
      <c r="S157" s="139">
        <v>0</v>
      </c>
      <c r="T157" s="139">
        <v>0</v>
      </c>
      <c r="U157" s="139">
        <v>0</v>
      </c>
      <c r="V157" s="139">
        <v>0</v>
      </c>
    </row>
    <row r="158" spans="1:22" s="113" customFormat="1" x14ac:dyDescent="0.3">
      <c r="A158" s="116" t="s">
        <v>189</v>
      </c>
      <c r="B158" s="116" t="s">
        <v>191</v>
      </c>
      <c r="C158" s="116" t="s">
        <v>193</v>
      </c>
      <c r="D158" s="139">
        <v>0</v>
      </c>
      <c r="E158" s="139">
        <v>0</v>
      </c>
      <c r="F158" s="139">
        <v>0</v>
      </c>
      <c r="G158" s="139">
        <v>0</v>
      </c>
      <c r="H158" s="139">
        <v>0</v>
      </c>
      <c r="I158" s="139">
        <v>0</v>
      </c>
      <c r="J158" s="139">
        <v>0</v>
      </c>
      <c r="K158" s="139">
        <v>0</v>
      </c>
      <c r="L158" s="139">
        <v>0</v>
      </c>
      <c r="M158" s="139">
        <v>0</v>
      </c>
      <c r="N158" s="139">
        <v>0</v>
      </c>
      <c r="O158" s="139">
        <v>0</v>
      </c>
      <c r="P158" s="139">
        <v>0</v>
      </c>
      <c r="Q158" s="139">
        <v>0</v>
      </c>
      <c r="R158" s="139">
        <v>0</v>
      </c>
      <c r="S158" s="139">
        <v>0</v>
      </c>
      <c r="T158" s="139">
        <v>0</v>
      </c>
      <c r="U158" s="139">
        <v>0</v>
      </c>
      <c r="V158" s="139">
        <v>0</v>
      </c>
    </row>
    <row r="159" spans="1:22" s="113" customFormat="1" x14ac:dyDescent="0.3">
      <c r="A159" s="116" t="s">
        <v>189</v>
      </c>
      <c r="B159" s="116" t="s">
        <v>191</v>
      </c>
      <c r="C159" s="116" t="s">
        <v>194</v>
      </c>
      <c r="D159" s="139">
        <v>0</v>
      </c>
      <c r="E159" s="139">
        <v>0</v>
      </c>
      <c r="F159" s="139">
        <v>0</v>
      </c>
      <c r="G159" s="139">
        <v>0</v>
      </c>
      <c r="H159" s="139">
        <v>0</v>
      </c>
      <c r="I159" s="139">
        <v>0</v>
      </c>
      <c r="J159" s="139">
        <v>0</v>
      </c>
      <c r="K159" s="139">
        <v>0</v>
      </c>
      <c r="L159" s="139">
        <v>0</v>
      </c>
      <c r="M159" s="139">
        <v>0</v>
      </c>
      <c r="N159" s="139">
        <v>0</v>
      </c>
      <c r="O159" s="139">
        <v>0.36496350364963503</v>
      </c>
      <c r="P159" s="139">
        <v>0.36496350364963503</v>
      </c>
      <c r="Q159" s="139">
        <v>0</v>
      </c>
      <c r="R159" s="139">
        <v>0</v>
      </c>
      <c r="S159" s="139">
        <v>0</v>
      </c>
      <c r="T159" s="139">
        <v>0</v>
      </c>
      <c r="U159" s="139">
        <v>0</v>
      </c>
      <c r="V159" s="139">
        <v>0</v>
      </c>
    </row>
    <row r="160" spans="1:22" s="113" customFormat="1" x14ac:dyDescent="0.3">
      <c r="A160" s="116" t="s">
        <v>189</v>
      </c>
      <c r="B160" s="116" t="s">
        <v>191</v>
      </c>
      <c r="C160" s="116" t="s">
        <v>195</v>
      </c>
      <c r="D160" s="139">
        <v>84.549878345498783</v>
      </c>
      <c r="E160" s="139">
        <v>116.54501216545013</v>
      </c>
      <c r="F160" s="139">
        <v>100.36496350364965</v>
      </c>
      <c r="G160" s="139">
        <v>121.65450121654501</v>
      </c>
      <c r="H160" s="139">
        <v>100.97323600973236</v>
      </c>
      <c r="I160" s="139">
        <v>96.107055961070571</v>
      </c>
      <c r="J160" s="139">
        <v>10.705596107055962</v>
      </c>
      <c r="K160" s="139">
        <v>0.83576642335766438</v>
      </c>
      <c r="L160" s="139">
        <v>1.9353658536585368</v>
      </c>
      <c r="M160" s="139">
        <v>3.1707317073170733</v>
      </c>
      <c r="N160" s="139">
        <v>5.3527980535279811</v>
      </c>
      <c r="O160" s="139">
        <v>14.111922141119221</v>
      </c>
      <c r="P160" s="139">
        <v>23.114355231143552</v>
      </c>
      <c r="Q160" s="139">
        <v>8.1063552311435565</v>
      </c>
      <c r="R160" s="139">
        <v>8.1063552311435565</v>
      </c>
      <c r="S160" s="139">
        <v>8.1063552311435565</v>
      </c>
      <c r="T160" s="139">
        <v>8.1063552311435565</v>
      </c>
      <c r="U160" s="139">
        <v>8.1063552311435565</v>
      </c>
      <c r="V160" s="139">
        <v>8.1063552311435565</v>
      </c>
    </row>
    <row r="161" spans="1:22" s="113" customFormat="1" x14ac:dyDescent="0.3">
      <c r="A161" s="116" t="s">
        <v>189</v>
      </c>
      <c r="B161" s="116" t="s">
        <v>191</v>
      </c>
      <c r="C161" s="116" t="s">
        <v>196</v>
      </c>
      <c r="D161" s="139">
        <v>233.9416058394161</v>
      </c>
      <c r="E161" s="139">
        <v>186.61800486618006</v>
      </c>
      <c r="F161" s="139">
        <v>174.57420924574211</v>
      </c>
      <c r="G161" s="139">
        <v>302.18978102189783</v>
      </c>
      <c r="H161" s="139">
        <v>159.36739659367399</v>
      </c>
      <c r="I161" s="139">
        <v>181.26520681265208</v>
      </c>
      <c r="J161" s="139">
        <v>168.99999999999997</v>
      </c>
      <c r="K161" s="139">
        <v>245.09732360097325</v>
      </c>
      <c r="L161" s="139">
        <v>290.2439024390244</v>
      </c>
      <c r="M161" s="139">
        <v>251.34146341463415</v>
      </c>
      <c r="N161" s="139">
        <v>317.39659367396592</v>
      </c>
      <c r="O161" s="139">
        <v>230.90024330900246</v>
      </c>
      <c r="P161" s="139">
        <v>269.95133819951343</v>
      </c>
      <c r="Q161" s="139">
        <v>210.1882196565216</v>
      </c>
      <c r="R161" s="139">
        <v>219.29517271904047</v>
      </c>
      <c r="S161" s="139">
        <v>236.87116683278279</v>
      </c>
      <c r="T161" s="139">
        <v>267.94675525781474</v>
      </c>
      <c r="U161" s="139">
        <v>269.69693904289454</v>
      </c>
      <c r="V161" s="139">
        <v>272.06851035983578</v>
      </c>
    </row>
    <row r="162" spans="1:22" s="113" customFormat="1" x14ac:dyDescent="0.3">
      <c r="A162" s="116" t="s">
        <v>189</v>
      </c>
      <c r="B162" s="116" t="s">
        <v>191</v>
      </c>
      <c r="C162" s="116" t="s">
        <v>197</v>
      </c>
      <c r="D162" s="139">
        <v>0</v>
      </c>
      <c r="E162" s="139">
        <v>0</v>
      </c>
      <c r="F162" s="139">
        <v>0</v>
      </c>
      <c r="G162" s="139">
        <v>0</v>
      </c>
      <c r="H162" s="139">
        <v>0</v>
      </c>
      <c r="I162" s="139">
        <v>0</v>
      </c>
      <c r="J162" s="139">
        <v>0</v>
      </c>
      <c r="K162" s="139">
        <v>0</v>
      </c>
      <c r="L162" s="139">
        <v>0</v>
      </c>
      <c r="M162" s="139">
        <v>0</v>
      </c>
      <c r="N162" s="139">
        <v>0</v>
      </c>
      <c r="O162" s="139">
        <v>0</v>
      </c>
      <c r="P162" s="139">
        <v>0</v>
      </c>
      <c r="Q162" s="139">
        <v>0</v>
      </c>
      <c r="R162" s="139">
        <v>0</v>
      </c>
      <c r="S162" s="139">
        <v>0</v>
      </c>
      <c r="T162" s="139">
        <v>0</v>
      </c>
      <c r="U162" s="139">
        <v>0</v>
      </c>
      <c r="V162" s="139">
        <v>0</v>
      </c>
    </row>
    <row r="163" spans="1:22" s="113" customFormat="1" x14ac:dyDescent="0.3">
      <c r="A163" s="116" t="s">
        <v>189</v>
      </c>
      <c r="B163" s="116" t="s">
        <v>191</v>
      </c>
      <c r="C163" s="116" t="s">
        <v>198</v>
      </c>
      <c r="D163" s="139">
        <v>0</v>
      </c>
      <c r="E163" s="139">
        <v>0</v>
      </c>
      <c r="F163" s="139">
        <v>0</v>
      </c>
      <c r="G163" s="139">
        <v>0</v>
      </c>
      <c r="H163" s="139">
        <v>0</v>
      </c>
      <c r="I163" s="139">
        <v>0</v>
      </c>
      <c r="J163" s="139">
        <v>0</v>
      </c>
      <c r="K163" s="139">
        <v>0</v>
      </c>
      <c r="L163" s="139">
        <v>0</v>
      </c>
      <c r="M163" s="139">
        <v>0</v>
      </c>
      <c r="N163" s="139">
        <v>0</v>
      </c>
      <c r="O163" s="139">
        <v>0</v>
      </c>
      <c r="P163" s="139">
        <v>0</v>
      </c>
      <c r="Q163" s="139">
        <v>0</v>
      </c>
      <c r="R163" s="139">
        <v>0</v>
      </c>
      <c r="S163" s="139">
        <v>0</v>
      </c>
      <c r="T163" s="139">
        <v>0</v>
      </c>
      <c r="U163" s="139">
        <v>0</v>
      </c>
      <c r="V163" s="139">
        <v>0</v>
      </c>
    </row>
    <row r="164" spans="1:22" s="113" customFormat="1" x14ac:dyDescent="0.3">
      <c r="A164" s="116" t="s">
        <v>189</v>
      </c>
      <c r="B164" s="116" t="s">
        <v>191</v>
      </c>
      <c r="C164" s="116" t="s">
        <v>199</v>
      </c>
      <c r="D164" s="139">
        <v>0</v>
      </c>
      <c r="E164" s="139">
        <v>0</v>
      </c>
      <c r="F164" s="139">
        <v>0</v>
      </c>
      <c r="G164" s="139">
        <v>0</v>
      </c>
      <c r="H164" s="139">
        <v>0</v>
      </c>
      <c r="I164" s="139">
        <v>0</v>
      </c>
      <c r="J164" s="139">
        <v>0</v>
      </c>
      <c r="K164" s="139">
        <v>0</v>
      </c>
      <c r="L164" s="139">
        <v>0</v>
      </c>
      <c r="M164" s="139">
        <v>0</v>
      </c>
      <c r="N164" s="139">
        <v>0</v>
      </c>
      <c r="O164" s="139">
        <v>0</v>
      </c>
      <c r="P164" s="139">
        <v>0</v>
      </c>
      <c r="Q164" s="139">
        <v>0</v>
      </c>
      <c r="R164" s="139">
        <v>0</v>
      </c>
      <c r="S164" s="139">
        <v>0</v>
      </c>
      <c r="T164" s="139">
        <v>0</v>
      </c>
      <c r="U164" s="139">
        <v>0</v>
      </c>
      <c r="V164" s="139">
        <v>0</v>
      </c>
    </row>
    <row r="165" spans="1:22" s="113" customFormat="1" x14ac:dyDescent="0.3">
      <c r="A165" s="116" t="s">
        <v>189</v>
      </c>
      <c r="B165" s="116" t="s">
        <v>191</v>
      </c>
      <c r="C165" s="116" t="s">
        <v>200</v>
      </c>
      <c r="D165" s="139">
        <v>0</v>
      </c>
      <c r="E165" s="139">
        <v>0</v>
      </c>
      <c r="F165" s="139">
        <v>0</v>
      </c>
      <c r="G165" s="139">
        <v>0</v>
      </c>
      <c r="H165" s="139">
        <v>0</v>
      </c>
      <c r="I165" s="139">
        <v>0</v>
      </c>
      <c r="J165" s="139">
        <v>0</v>
      </c>
      <c r="K165" s="139">
        <v>0</v>
      </c>
      <c r="L165" s="139">
        <v>0</v>
      </c>
      <c r="M165" s="139">
        <v>0</v>
      </c>
      <c r="N165" s="139">
        <v>0</v>
      </c>
      <c r="O165" s="139">
        <v>0</v>
      </c>
      <c r="P165" s="139">
        <v>0</v>
      </c>
      <c r="Q165" s="139">
        <v>0</v>
      </c>
      <c r="R165" s="139">
        <v>0</v>
      </c>
      <c r="S165" s="139">
        <v>0</v>
      </c>
      <c r="T165" s="139">
        <v>0</v>
      </c>
      <c r="U165" s="139">
        <v>0</v>
      </c>
      <c r="V165" s="139">
        <v>0</v>
      </c>
    </row>
    <row r="166" spans="1:22" s="113" customFormat="1" x14ac:dyDescent="0.3">
      <c r="A166" s="116" t="s">
        <v>189</v>
      </c>
      <c r="B166" s="116" t="s">
        <v>191</v>
      </c>
      <c r="C166" s="116" t="s">
        <v>201</v>
      </c>
      <c r="D166" s="139">
        <v>0</v>
      </c>
      <c r="E166" s="139">
        <v>0</v>
      </c>
      <c r="F166" s="139">
        <v>0</v>
      </c>
      <c r="G166" s="139">
        <v>0</v>
      </c>
      <c r="H166" s="139">
        <v>0</v>
      </c>
      <c r="I166" s="139">
        <v>0</v>
      </c>
      <c r="J166" s="139">
        <v>0</v>
      </c>
      <c r="K166" s="139">
        <v>0</v>
      </c>
      <c r="L166" s="139">
        <v>0</v>
      </c>
      <c r="M166" s="139">
        <v>0</v>
      </c>
      <c r="N166" s="139">
        <v>25.304136253041364</v>
      </c>
      <c r="O166" s="139">
        <v>0</v>
      </c>
      <c r="P166" s="139">
        <v>0</v>
      </c>
      <c r="Q166" s="139">
        <v>0</v>
      </c>
      <c r="R166" s="139">
        <v>0</v>
      </c>
      <c r="S166" s="139">
        <v>0</v>
      </c>
      <c r="T166" s="139">
        <v>0</v>
      </c>
      <c r="U166" s="139">
        <v>0</v>
      </c>
      <c r="V166" s="139">
        <v>0</v>
      </c>
    </row>
    <row r="167" spans="1:22" s="113" customFormat="1" x14ac:dyDescent="0.3">
      <c r="A167" s="116" t="s">
        <v>189</v>
      </c>
      <c r="B167" s="116" t="s">
        <v>191</v>
      </c>
      <c r="C167" s="116" t="s">
        <v>202</v>
      </c>
      <c r="D167" s="139">
        <v>0</v>
      </c>
      <c r="E167" s="139">
        <v>0</v>
      </c>
      <c r="F167" s="139">
        <v>0</v>
      </c>
      <c r="G167" s="139">
        <v>0</v>
      </c>
      <c r="H167" s="139">
        <v>0</v>
      </c>
      <c r="I167" s="139">
        <v>0</v>
      </c>
      <c r="J167" s="139">
        <v>0</v>
      </c>
      <c r="K167" s="139">
        <v>0</v>
      </c>
      <c r="L167" s="139">
        <v>0</v>
      </c>
      <c r="M167" s="139">
        <v>0</v>
      </c>
      <c r="N167" s="139">
        <v>1.7031630170316301</v>
      </c>
      <c r="O167" s="139">
        <v>0</v>
      </c>
      <c r="P167" s="139">
        <v>0</v>
      </c>
      <c r="Q167" s="139">
        <v>0</v>
      </c>
      <c r="R167" s="139">
        <v>0</v>
      </c>
      <c r="S167" s="139">
        <v>0</v>
      </c>
      <c r="T167" s="139">
        <v>0</v>
      </c>
      <c r="U167" s="139">
        <v>0</v>
      </c>
      <c r="V167" s="139">
        <v>0</v>
      </c>
    </row>
    <row r="168" spans="1:22" s="113" customFormat="1" x14ac:dyDescent="0.3">
      <c r="A168" s="116" t="s">
        <v>189</v>
      </c>
      <c r="B168" s="116" t="s">
        <v>191</v>
      </c>
      <c r="C168" s="116" t="s">
        <v>203</v>
      </c>
      <c r="D168" s="139">
        <v>693.18734793187343</v>
      </c>
      <c r="E168" s="139">
        <v>630.77858880778592</v>
      </c>
      <c r="F168" s="139">
        <v>668.24817518248176</v>
      </c>
      <c r="G168" s="139">
        <v>563.74695863746956</v>
      </c>
      <c r="H168" s="139">
        <v>558.39416058394158</v>
      </c>
      <c r="I168" s="139">
        <v>467.1532846715329</v>
      </c>
      <c r="J168" s="139">
        <v>629.31873479318733</v>
      </c>
      <c r="K168" s="139">
        <v>588.36</v>
      </c>
      <c r="L168" s="139">
        <v>1034.2826512195122</v>
      </c>
      <c r="M168" s="139">
        <v>1185.0000000000002</v>
      </c>
      <c r="N168" s="139">
        <v>852.79805352798053</v>
      </c>
      <c r="O168" s="139">
        <v>743.91727493917278</v>
      </c>
      <c r="P168" s="139">
        <v>659.85401459854018</v>
      </c>
      <c r="Q168" s="139">
        <v>713</v>
      </c>
      <c r="R168" s="139">
        <v>775</v>
      </c>
      <c r="S168" s="139">
        <v>819</v>
      </c>
      <c r="T168" s="139">
        <v>831</v>
      </c>
      <c r="U168" s="139">
        <v>864</v>
      </c>
      <c r="V168" s="139">
        <v>892</v>
      </c>
    </row>
    <row r="169" spans="1:22" s="113" customFormat="1" x14ac:dyDescent="0.3">
      <c r="A169" s="116" t="s">
        <v>189</v>
      </c>
      <c r="B169" s="116" t="s">
        <v>191</v>
      </c>
      <c r="C169" s="116" t="s">
        <v>204</v>
      </c>
      <c r="D169" s="139">
        <v>0</v>
      </c>
      <c r="E169" s="139">
        <v>0</v>
      </c>
      <c r="F169" s="139">
        <v>0</v>
      </c>
      <c r="G169" s="139">
        <v>0</v>
      </c>
      <c r="H169" s="139">
        <v>0</v>
      </c>
      <c r="I169" s="139">
        <v>0</v>
      </c>
      <c r="J169" s="139">
        <v>0</v>
      </c>
      <c r="K169" s="139">
        <v>0</v>
      </c>
      <c r="L169" s="139">
        <v>0</v>
      </c>
      <c r="M169" s="139">
        <v>0</v>
      </c>
      <c r="N169" s="139">
        <v>0</v>
      </c>
      <c r="O169" s="139">
        <v>0</v>
      </c>
      <c r="P169" s="139">
        <v>0</v>
      </c>
      <c r="Q169" s="139">
        <v>0</v>
      </c>
      <c r="R169" s="139">
        <v>0</v>
      </c>
      <c r="S169" s="139">
        <v>0</v>
      </c>
      <c r="T169" s="139">
        <v>0</v>
      </c>
      <c r="U169" s="139">
        <v>0</v>
      </c>
      <c r="V169" s="139">
        <v>0</v>
      </c>
    </row>
    <row r="170" spans="1:22" s="113" customFormat="1" x14ac:dyDescent="0.3">
      <c r="A170" s="116" t="s">
        <v>189</v>
      </c>
      <c r="B170" s="116" t="s">
        <v>191</v>
      </c>
      <c r="C170" s="116" t="s">
        <v>205</v>
      </c>
      <c r="D170" s="139">
        <v>0</v>
      </c>
      <c r="E170" s="139">
        <v>0</v>
      </c>
      <c r="F170" s="139">
        <v>0</v>
      </c>
      <c r="G170" s="139">
        <v>0</v>
      </c>
      <c r="H170" s="139">
        <v>0</v>
      </c>
      <c r="I170" s="139">
        <v>0</v>
      </c>
      <c r="J170" s="139">
        <v>0</v>
      </c>
      <c r="K170" s="139">
        <v>0</v>
      </c>
      <c r="L170" s="139">
        <v>0</v>
      </c>
      <c r="M170" s="139">
        <v>0</v>
      </c>
      <c r="N170" s="139">
        <v>0</v>
      </c>
      <c r="O170" s="139">
        <v>0</v>
      </c>
      <c r="P170" s="139">
        <v>0</v>
      </c>
      <c r="Q170" s="139">
        <v>0</v>
      </c>
      <c r="R170" s="139">
        <v>0</v>
      </c>
      <c r="S170" s="139">
        <v>0</v>
      </c>
      <c r="T170" s="139">
        <v>0</v>
      </c>
      <c r="U170" s="139">
        <v>0</v>
      </c>
      <c r="V170" s="139">
        <v>0</v>
      </c>
    </row>
    <row r="171" spans="1:22" s="113" customFormat="1" x14ac:dyDescent="0.3">
      <c r="A171" s="115" t="s">
        <v>206</v>
      </c>
      <c r="B171" s="115" t="s">
        <v>206</v>
      </c>
      <c r="C171" s="115" t="s">
        <v>207</v>
      </c>
      <c r="D171" s="138">
        <v>1897.4452554744528</v>
      </c>
      <c r="E171" s="138">
        <v>1763.9902676399029</v>
      </c>
      <c r="F171" s="138">
        <v>1786.2530413625304</v>
      </c>
      <c r="G171" s="138">
        <v>2412.652068126521</v>
      </c>
      <c r="H171" s="138">
        <v>2315.0851581508518</v>
      </c>
      <c r="I171" s="138">
        <v>2736.0097323600976</v>
      </c>
      <c r="J171" s="138">
        <v>2438.1995133819955</v>
      </c>
      <c r="K171" s="138">
        <v>2856.7232773722631</v>
      </c>
      <c r="L171" s="138">
        <v>2791.5665902439027</v>
      </c>
      <c r="M171" s="138">
        <v>2565.3658536585372</v>
      </c>
      <c r="N171" s="138">
        <v>2328.5888077858881</v>
      </c>
      <c r="O171" s="138">
        <v>2279.8053527980537</v>
      </c>
      <c r="P171" s="138">
        <v>2517.8832116788321</v>
      </c>
      <c r="Q171" s="138">
        <v>2213.7203122139435</v>
      </c>
      <c r="R171" s="138">
        <v>2318.839629823713</v>
      </c>
      <c r="S171" s="138">
        <v>2423.9115827832866</v>
      </c>
      <c r="T171" s="138">
        <v>2501.6618047925695</v>
      </c>
      <c r="U171" s="138">
        <v>2570.9200653005355</v>
      </c>
      <c r="V171" s="138">
        <v>2613.9331218229563</v>
      </c>
    </row>
    <row r="172" spans="1:22" s="113" customFormat="1" x14ac:dyDescent="0.3">
      <c r="A172" s="116" t="s">
        <v>189</v>
      </c>
      <c r="B172" s="116" t="s">
        <v>207</v>
      </c>
      <c r="C172" s="116" t="s">
        <v>208</v>
      </c>
      <c r="D172" s="139">
        <v>0</v>
      </c>
      <c r="E172" s="139">
        <v>0</v>
      </c>
      <c r="F172" s="139">
        <v>0</v>
      </c>
      <c r="G172" s="139">
        <v>0</v>
      </c>
      <c r="H172" s="139">
        <v>0</v>
      </c>
      <c r="I172" s="139">
        <v>0</v>
      </c>
      <c r="J172" s="139">
        <v>0</v>
      </c>
      <c r="K172" s="139">
        <v>0</v>
      </c>
      <c r="L172" s="139">
        <v>2.0048780487804879E-2</v>
      </c>
      <c r="M172" s="139">
        <v>0</v>
      </c>
      <c r="N172" s="139">
        <v>0</v>
      </c>
      <c r="O172" s="139">
        <v>0</v>
      </c>
      <c r="P172" s="139">
        <v>0</v>
      </c>
      <c r="Q172" s="139">
        <v>0</v>
      </c>
      <c r="R172" s="139">
        <v>0</v>
      </c>
      <c r="S172" s="139">
        <v>0</v>
      </c>
      <c r="T172" s="139">
        <v>0</v>
      </c>
      <c r="U172" s="139">
        <v>0</v>
      </c>
      <c r="V172" s="139">
        <v>0</v>
      </c>
    </row>
    <row r="173" spans="1:22" s="113" customFormat="1" x14ac:dyDescent="0.3">
      <c r="A173" s="116" t="s">
        <v>189</v>
      </c>
      <c r="B173" s="116" t="s">
        <v>207</v>
      </c>
      <c r="C173" s="116" t="s">
        <v>209</v>
      </c>
      <c r="D173" s="139">
        <v>0</v>
      </c>
      <c r="E173" s="139">
        <v>0</v>
      </c>
      <c r="F173" s="139">
        <v>0</v>
      </c>
      <c r="G173" s="139">
        <v>0</v>
      </c>
      <c r="H173" s="139">
        <v>0</v>
      </c>
      <c r="I173" s="139">
        <v>0</v>
      </c>
      <c r="J173" s="139">
        <v>0</v>
      </c>
      <c r="K173" s="139">
        <v>0</v>
      </c>
      <c r="L173" s="139">
        <v>0</v>
      </c>
      <c r="M173" s="139">
        <v>0</v>
      </c>
      <c r="N173" s="139">
        <v>0</v>
      </c>
      <c r="O173" s="139">
        <v>0</v>
      </c>
      <c r="P173" s="139">
        <v>0</v>
      </c>
      <c r="Q173" s="139">
        <v>0</v>
      </c>
      <c r="R173" s="139">
        <v>0</v>
      </c>
      <c r="S173" s="139">
        <v>0</v>
      </c>
      <c r="T173" s="139">
        <v>0</v>
      </c>
      <c r="U173" s="139">
        <v>0</v>
      </c>
      <c r="V173" s="139">
        <v>0</v>
      </c>
    </row>
    <row r="174" spans="1:22" s="113" customFormat="1" x14ac:dyDescent="0.3">
      <c r="A174" s="116" t="s">
        <v>189</v>
      </c>
      <c r="B174" s="116" t="s">
        <v>207</v>
      </c>
      <c r="C174" s="116" t="s">
        <v>210</v>
      </c>
      <c r="D174" s="139">
        <v>0</v>
      </c>
      <c r="E174" s="139">
        <v>0</v>
      </c>
      <c r="F174" s="139">
        <v>0</v>
      </c>
      <c r="G174" s="139">
        <v>0</v>
      </c>
      <c r="H174" s="139">
        <v>0</v>
      </c>
      <c r="I174" s="139">
        <v>0</v>
      </c>
      <c r="J174" s="139">
        <v>0</v>
      </c>
      <c r="K174" s="139">
        <v>0</v>
      </c>
      <c r="L174" s="139">
        <v>0</v>
      </c>
      <c r="M174" s="139">
        <v>0</v>
      </c>
      <c r="N174" s="139">
        <v>0</v>
      </c>
      <c r="O174" s="139">
        <v>0</v>
      </c>
      <c r="P174" s="139">
        <v>0</v>
      </c>
      <c r="Q174" s="139">
        <v>0</v>
      </c>
      <c r="R174" s="139">
        <v>0</v>
      </c>
      <c r="S174" s="139">
        <v>0</v>
      </c>
      <c r="T174" s="139">
        <v>0</v>
      </c>
      <c r="U174" s="139">
        <v>0</v>
      </c>
      <c r="V174" s="139">
        <v>0</v>
      </c>
    </row>
    <row r="175" spans="1:22" s="113" customFormat="1" x14ac:dyDescent="0.3">
      <c r="A175" s="116" t="s">
        <v>189</v>
      </c>
      <c r="B175" s="116" t="s">
        <v>207</v>
      </c>
      <c r="C175" s="116" t="s">
        <v>211</v>
      </c>
      <c r="D175" s="139">
        <v>1897.4452554744528</v>
      </c>
      <c r="E175" s="139">
        <v>1763.9902676399029</v>
      </c>
      <c r="F175" s="139">
        <v>1786.2530413625304</v>
      </c>
      <c r="G175" s="139">
        <v>2412.652068126521</v>
      </c>
      <c r="H175" s="139">
        <v>2315.0851581508518</v>
      </c>
      <c r="I175" s="139">
        <v>2736.0097323600976</v>
      </c>
      <c r="J175" s="139">
        <v>2438.1995133819955</v>
      </c>
      <c r="K175" s="139">
        <v>2855.9024574209247</v>
      </c>
      <c r="L175" s="139">
        <v>2790.326573170732</v>
      </c>
      <c r="M175" s="139">
        <v>2565.0000000000005</v>
      </c>
      <c r="N175" s="139">
        <v>2328.2238442822386</v>
      </c>
      <c r="O175" s="139">
        <v>2279.6836982968371</v>
      </c>
      <c r="P175" s="139">
        <v>2517.7615571776155</v>
      </c>
      <c r="Q175" s="139">
        <v>2213.7203122139435</v>
      </c>
      <c r="R175" s="139">
        <v>2318.839629823713</v>
      </c>
      <c r="S175" s="139">
        <v>2423.9115827832866</v>
      </c>
      <c r="T175" s="139">
        <v>2501.6618047925695</v>
      </c>
      <c r="U175" s="139">
        <v>2570.9200653005355</v>
      </c>
      <c r="V175" s="139">
        <v>2613.9331218229563</v>
      </c>
    </row>
    <row r="176" spans="1:22" s="113" customFormat="1" x14ac:dyDescent="0.3">
      <c r="A176" s="116" t="s">
        <v>189</v>
      </c>
      <c r="B176" s="116" t="s">
        <v>207</v>
      </c>
      <c r="C176" s="116" t="s">
        <v>212</v>
      </c>
      <c r="D176" s="139">
        <v>0</v>
      </c>
      <c r="E176" s="139">
        <v>0</v>
      </c>
      <c r="F176" s="139">
        <v>0</v>
      </c>
      <c r="G176" s="139">
        <v>0</v>
      </c>
      <c r="H176" s="139">
        <v>0</v>
      </c>
      <c r="I176" s="139">
        <v>0</v>
      </c>
      <c r="J176" s="139">
        <v>0</v>
      </c>
      <c r="K176" s="139">
        <v>0</v>
      </c>
      <c r="L176" s="139">
        <v>0</v>
      </c>
      <c r="M176" s="139">
        <v>0</v>
      </c>
      <c r="N176" s="139">
        <v>0</v>
      </c>
      <c r="O176" s="139">
        <v>0</v>
      </c>
      <c r="P176" s="139">
        <v>0</v>
      </c>
      <c r="Q176" s="139">
        <v>0</v>
      </c>
      <c r="R176" s="139">
        <v>0</v>
      </c>
      <c r="S176" s="139">
        <v>0</v>
      </c>
      <c r="T176" s="139">
        <v>0</v>
      </c>
      <c r="U176" s="139">
        <v>0</v>
      </c>
      <c r="V176" s="139">
        <v>0</v>
      </c>
    </row>
    <row r="177" spans="1:22" s="113" customFormat="1" x14ac:dyDescent="0.3">
      <c r="A177" s="116" t="s">
        <v>189</v>
      </c>
      <c r="B177" s="116" t="s">
        <v>207</v>
      </c>
      <c r="C177" s="116" t="s">
        <v>213</v>
      </c>
      <c r="D177" s="139">
        <v>0</v>
      </c>
      <c r="E177" s="139">
        <v>0</v>
      </c>
      <c r="F177" s="139">
        <v>0</v>
      </c>
      <c r="G177" s="139">
        <v>0</v>
      </c>
      <c r="H177" s="139">
        <v>0</v>
      </c>
      <c r="I177" s="139">
        <v>0</v>
      </c>
      <c r="J177" s="139">
        <v>0</v>
      </c>
      <c r="K177" s="139">
        <v>0</v>
      </c>
      <c r="L177" s="139">
        <v>0</v>
      </c>
      <c r="M177" s="139">
        <v>0</v>
      </c>
      <c r="N177" s="139">
        <v>0</v>
      </c>
      <c r="O177" s="139">
        <v>0</v>
      </c>
      <c r="P177" s="139">
        <v>0</v>
      </c>
      <c r="Q177" s="139">
        <v>0</v>
      </c>
      <c r="R177" s="139">
        <v>0</v>
      </c>
      <c r="S177" s="139">
        <v>0</v>
      </c>
      <c r="T177" s="139">
        <v>0</v>
      </c>
      <c r="U177" s="139">
        <v>0</v>
      </c>
      <c r="V177" s="139">
        <v>0</v>
      </c>
    </row>
    <row r="178" spans="1:22" s="113" customFormat="1" x14ac:dyDescent="0.3">
      <c r="A178" s="116" t="s">
        <v>189</v>
      </c>
      <c r="B178" s="116" t="s">
        <v>207</v>
      </c>
      <c r="C178" s="116" t="s">
        <v>214</v>
      </c>
      <c r="D178" s="139">
        <v>0</v>
      </c>
      <c r="E178" s="139">
        <v>0</v>
      </c>
      <c r="F178" s="139">
        <v>0</v>
      </c>
      <c r="G178" s="139">
        <v>0</v>
      </c>
      <c r="H178" s="139">
        <v>0</v>
      </c>
      <c r="I178" s="139">
        <v>0</v>
      </c>
      <c r="J178" s="139">
        <v>0</v>
      </c>
      <c r="K178" s="139">
        <v>0.82081995133819963</v>
      </c>
      <c r="L178" s="139">
        <v>1.2199682926829269</v>
      </c>
      <c r="M178" s="139">
        <v>0.36585365853658536</v>
      </c>
      <c r="N178" s="139">
        <v>0.36496350364963503</v>
      </c>
      <c r="O178" s="139">
        <v>0.12165450121654503</v>
      </c>
      <c r="P178" s="139">
        <v>0.12165450121654503</v>
      </c>
      <c r="Q178" s="139">
        <v>0</v>
      </c>
      <c r="R178" s="139">
        <v>0</v>
      </c>
      <c r="S178" s="139">
        <v>0</v>
      </c>
      <c r="T178" s="139">
        <v>0</v>
      </c>
      <c r="U178" s="139">
        <v>0</v>
      </c>
      <c r="V178" s="139">
        <v>0</v>
      </c>
    </row>
    <row r="179" spans="1:22" s="113" customFormat="1" x14ac:dyDescent="0.3">
      <c r="A179" s="116" t="s">
        <v>189</v>
      </c>
      <c r="B179" s="116" t="s">
        <v>207</v>
      </c>
      <c r="C179" s="116" t="s">
        <v>215</v>
      </c>
      <c r="D179" s="139">
        <v>0</v>
      </c>
      <c r="E179" s="139">
        <v>0</v>
      </c>
      <c r="F179" s="139">
        <v>0</v>
      </c>
      <c r="G179" s="139">
        <v>0</v>
      </c>
      <c r="H179" s="139">
        <v>0</v>
      </c>
      <c r="I179" s="139">
        <v>0</v>
      </c>
      <c r="J179" s="139">
        <v>0</v>
      </c>
      <c r="K179" s="139">
        <v>0</v>
      </c>
      <c r="L179" s="139">
        <v>0</v>
      </c>
      <c r="M179" s="139">
        <v>0</v>
      </c>
      <c r="N179" s="139">
        <v>0</v>
      </c>
      <c r="O179" s="139">
        <v>0</v>
      </c>
      <c r="P179" s="139">
        <v>0</v>
      </c>
      <c r="Q179" s="139">
        <v>0</v>
      </c>
      <c r="R179" s="139">
        <v>0</v>
      </c>
      <c r="S179" s="139">
        <v>0</v>
      </c>
      <c r="T179" s="139">
        <v>0</v>
      </c>
      <c r="U179" s="139">
        <v>0</v>
      </c>
      <c r="V179" s="139">
        <v>0</v>
      </c>
    </row>
    <row r="180" spans="1:22" s="113" customFormat="1" x14ac:dyDescent="0.3">
      <c r="A180" s="115" t="s">
        <v>216</v>
      </c>
      <c r="B180" s="115" t="s">
        <v>216</v>
      </c>
      <c r="C180" s="115" t="s">
        <v>217</v>
      </c>
      <c r="D180" s="138">
        <v>766.66666666666674</v>
      </c>
      <c r="E180" s="138">
        <v>783.57664233576645</v>
      </c>
      <c r="F180" s="138">
        <v>619.58637469586381</v>
      </c>
      <c r="G180" s="138">
        <v>541.36253041362534</v>
      </c>
      <c r="H180" s="138">
        <v>565.69343065693431</v>
      </c>
      <c r="I180" s="138">
        <v>512.16545012165454</v>
      </c>
      <c r="J180" s="138">
        <v>608.15085158150862</v>
      </c>
      <c r="K180" s="138">
        <v>591.67337956204392</v>
      </c>
      <c r="L180" s="138">
        <v>524.88514146341458</v>
      </c>
      <c r="M180" s="138">
        <v>448.41463414634154</v>
      </c>
      <c r="N180" s="138">
        <v>694.03892944038932</v>
      </c>
      <c r="O180" s="138">
        <v>580.65693430656938</v>
      </c>
      <c r="P180" s="138">
        <v>601.21654501216551</v>
      </c>
      <c r="Q180" s="138">
        <v>609.68698820575594</v>
      </c>
      <c r="R180" s="138">
        <v>611.63332203652146</v>
      </c>
      <c r="S180" s="138">
        <v>711.46132457829276</v>
      </c>
      <c r="T180" s="138">
        <v>716.60224559002472</v>
      </c>
      <c r="U180" s="138">
        <v>733.66382575733155</v>
      </c>
      <c r="V180" s="138">
        <v>773.05830257734874</v>
      </c>
    </row>
    <row r="181" spans="1:22" s="113" customFormat="1" x14ac:dyDescent="0.3">
      <c r="A181" s="116" t="s">
        <v>189</v>
      </c>
      <c r="B181" s="116" t="s">
        <v>217</v>
      </c>
      <c r="C181" s="116" t="s">
        <v>218</v>
      </c>
      <c r="D181" s="139">
        <v>0</v>
      </c>
      <c r="E181" s="139">
        <v>0</v>
      </c>
      <c r="F181" s="139">
        <v>0</v>
      </c>
      <c r="G181" s="139">
        <v>0</v>
      </c>
      <c r="H181" s="139">
        <v>0</v>
      </c>
      <c r="I181" s="139">
        <v>0</v>
      </c>
      <c r="J181" s="139">
        <v>0</v>
      </c>
      <c r="K181" s="139">
        <v>0</v>
      </c>
      <c r="L181" s="139">
        <v>0</v>
      </c>
      <c r="M181" s="139">
        <v>0</v>
      </c>
      <c r="N181" s="139">
        <v>0</v>
      </c>
      <c r="O181" s="139">
        <v>0</v>
      </c>
      <c r="P181" s="139">
        <v>38.199513381995132</v>
      </c>
      <c r="Q181" s="139">
        <v>0</v>
      </c>
      <c r="R181" s="139">
        <v>0</v>
      </c>
      <c r="S181" s="139">
        <v>0</v>
      </c>
      <c r="T181" s="139">
        <v>0</v>
      </c>
      <c r="U181" s="139">
        <v>0</v>
      </c>
      <c r="V181" s="139">
        <v>0</v>
      </c>
    </row>
    <row r="182" spans="1:22" s="113" customFormat="1" x14ac:dyDescent="0.3">
      <c r="A182" s="116" t="s">
        <v>189</v>
      </c>
      <c r="B182" s="116" t="s">
        <v>217</v>
      </c>
      <c r="C182" s="116" t="s">
        <v>219</v>
      </c>
      <c r="D182" s="139">
        <v>0</v>
      </c>
      <c r="E182" s="139">
        <v>0</v>
      </c>
      <c r="F182" s="139">
        <v>0</v>
      </c>
      <c r="G182" s="139">
        <v>0</v>
      </c>
      <c r="H182" s="139">
        <v>0</v>
      </c>
      <c r="I182" s="139">
        <v>0</v>
      </c>
      <c r="J182" s="139">
        <v>0</v>
      </c>
      <c r="K182" s="139">
        <v>0</v>
      </c>
      <c r="L182" s="139">
        <v>0</v>
      </c>
      <c r="M182" s="139">
        <v>0</v>
      </c>
      <c r="N182" s="139">
        <v>0</v>
      </c>
      <c r="O182" s="139">
        <v>0</v>
      </c>
      <c r="P182" s="139">
        <v>0</v>
      </c>
      <c r="Q182" s="139">
        <v>0</v>
      </c>
      <c r="R182" s="139">
        <v>0</v>
      </c>
      <c r="S182" s="139">
        <v>0</v>
      </c>
      <c r="T182" s="139">
        <v>0</v>
      </c>
      <c r="U182" s="139">
        <v>0</v>
      </c>
      <c r="V182" s="139">
        <v>0</v>
      </c>
    </row>
    <row r="183" spans="1:22" s="113" customFormat="1" x14ac:dyDescent="0.3">
      <c r="A183" s="116" t="s">
        <v>189</v>
      </c>
      <c r="B183" s="116" t="s">
        <v>217</v>
      </c>
      <c r="C183" s="116" t="s">
        <v>220</v>
      </c>
      <c r="D183" s="139">
        <v>0</v>
      </c>
      <c r="E183" s="139">
        <v>0</v>
      </c>
      <c r="F183" s="139">
        <v>0</v>
      </c>
      <c r="G183" s="139">
        <v>0</v>
      </c>
      <c r="H183" s="139">
        <v>0</v>
      </c>
      <c r="I183" s="139">
        <v>0</v>
      </c>
      <c r="J183" s="139">
        <v>0</v>
      </c>
      <c r="K183" s="139">
        <v>0</v>
      </c>
      <c r="L183" s="139">
        <v>0</v>
      </c>
      <c r="M183" s="139">
        <v>0</v>
      </c>
      <c r="N183" s="139">
        <v>0</v>
      </c>
      <c r="O183" s="139">
        <v>0</v>
      </c>
      <c r="P183" s="139">
        <v>0</v>
      </c>
      <c r="Q183" s="139">
        <v>0</v>
      </c>
      <c r="R183" s="139">
        <v>0</v>
      </c>
      <c r="S183" s="139">
        <v>0</v>
      </c>
      <c r="T183" s="139">
        <v>0</v>
      </c>
      <c r="U183" s="139">
        <v>0</v>
      </c>
      <c r="V183" s="139">
        <v>0</v>
      </c>
    </row>
    <row r="184" spans="1:22" s="113" customFormat="1" x14ac:dyDescent="0.3">
      <c r="A184" s="116" t="s">
        <v>189</v>
      </c>
      <c r="B184" s="116" t="s">
        <v>217</v>
      </c>
      <c r="C184" s="116" t="s">
        <v>221</v>
      </c>
      <c r="D184" s="139">
        <v>131.14355231143551</v>
      </c>
      <c r="E184" s="139">
        <v>251.21654501216545</v>
      </c>
      <c r="F184" s="139">
        <v>105.83941605839416</v>
      </c>
      <c r="G184" s="139">
        <v>61.678832116788328</v>
      </c>
      <c r="H184" s="139">
        <v>35.279805352798057</v>
      </c>
      <c r="I184" s="139">
        <v>36.496350364963504</v>
      </c>
      <c r="J184" s="139">
        <v>24.817518248175183</v>
      </c>
      <c r="K184" s="139">
        <v>37.716545012165454</v>
      </c>
      <c r="L184" s="139">
        <v>12.739024390243905</v>
      </c>
      <c r="M184" s="139">
        <v>16.097560975609756</v>
      </c>
      <c r="N184" s="139">
        <v>46.593673965936738</v>
      </c>
      <c r="O184" s="139">
        <v>35.888077858880777</v>
      </c>
      <c r="P184" s="139">
        <v>21.167883211678831</v>
      </c>
      <c r="Q184" s="139">
        <v>50</v>
      </c>
      <c r="R184" s="139">
        <v>45</v>
      </c>
      <c r="S184" s="139">
        <v>57</v>
      </c>
      <c r="T184" s="139">
        <v>61</v>
      </c>
      <c r="U184" s="139">
        <v>65</v>
      </c>
      <c r="V184" s="139">
        <v>72</v>
      </c>
    </row>
    <row r="185" spans="1:22" s="113" customFormat="1" x14ac:dyDescent="0.3">
      <c r="A185" s="116" t="s">
        <v>189</v>
      </c>
      <c r="B185" s="116" t="s">
        <v>217</v>
      </c>
      <c r="C185" s="116" t="s">
        <v>222</v>
      </c>
      <c r="D185" s="139">
        <v>0</v>
      </c>
      <c r="E185" s="139">
        <v>0</v>
      </c>
      <c r="F185" s="139">
        <v>0</v>
      </c>
      <c r="G185" s="139">
        <v>0</v>
      </c>
      <c r="H185" s="139">
        <v>0</v>
      </c>
      <c r="I185" s="139">
        <v>0</v>
      </c>
      <c r="J185" s="139">
        <v>0</v>
      </c>
      <c r="K185" s="139">
        <v>0</v>
      </c>
      <c r="L185" s="139">
        <v>0</v>
      </c>
      <c r="M185" s="139">
        <v>0</v>
      </c>
      <c r="N185" s="139">
        <v>0</v>
      </c>
      <c r="O185" s="139">
        <v>0</v>
      </c>
      <c r="P185" s="139">
        <v>0</v>
      </c>
      <c r="Q185" s="139">
        <v>0</v>
      </c>
      <c r="R185" s="139">
        <v>0</v>
      </c>
      <c r="S185" s="139">
        <v>0</v>
      </c>
      <c r="T185" s="139">
        <v>0</v>
      </c>
      <c r="U185" s="139">
        <v>0</v>
      </c>
      <c r="V185" s="139">
        <v>0</v>
      </c>
    </row>
    <row r="186" spans="1:22" s="113" customFormat="1" x14ac:dyDescent="0.3">
      <c r="A186" s="116" t="s">
        <v>189</v>
      </c>
      <c r="B186" s="116" t="s">
        <v>217</v>
      </c>
      <c r="C186" s="116" t="s">
        <v>223</v>
      </c>
      <c r="D186" s="139">
        <v>7.664233576642336</v>
      </c>
      <c r="E186" s="139">
        <v>4.7445255474452557</v>
      </c>
      <c r="F186" s="139">
        <v>4.3795620437956204</v>
      </c>
      <c r="G186" s="139">
        <v>8.8807785888077859</v>
      </c>
      <c r="H186" s="139">
        <v>9.7323600973236015</v>
      </c>
      <c r="I186" s="139">
        <v>9.7323600973236015</v>
      </c>
      <c r="J186" s="139">
        <v>12.165450121654501</v>
      </c>
      <c r="K186" s="139">
        <v>12.680849148418494</v>
      </c>
      <c r="L186" s="139">
        <v>15.560139024390242</v>
      </c>
      <c r="M186" s="139">
        <v>11.097560975609756</v>
      </c>
      <c r="N186" s="139">
        <v>10.705596107055962</v>
      </c>
      <c r="O186" s="139">
        <v>14.598540145985403</v>
      </c>
      <c r="P186" s="139">
        <v>6.6909975669099762</v>
      </c>
      <c r="Q186" s="139">
        <v>8</v>
      </c>
      <c r="R186" s="139">
        <v>6.9613138686131393</v>
      </c>
      <c r="S186" s="139">
        <v>7.1005401459854012</v>
      </c>
      <c r="T186" s="139">
        <v>7.2425509489051096</v>
      </c>
      <c r="U186" s="139">
        <v>7.3874019678832124</v>
      </c>
      <c r="V186" s="139">
        <v>7.535150007240877</v>
      </c>
    </row>
    <row r="187" spans="1:22" s="113" customFormat="1" x14ac:dyDescent="0.3">
      <c r="A187" s="116" t="s">
        <v>189</v>
      </c>
      <c r="B187" s="116" t="s">
        <v>217</v>
      </c>
      <c r="C187" s="116" t="s">
        <v>224</v>
      </c>
      <c r="D187" s="139">
        <v>0</v>
      </c>
      <c r="E187" s="139">
        <v>0</v>
      </c>
      <c r="F187" s="139">
        <v>0</v>
      </c>
      <c r="G187" s="139">
        <v>0</v>
      </c>
      <c r="H187" s="139">
        <v>0</v>
      </c>
      <c r="I187" s="139">
        <v>0</v>
      </c>
      <c r="J187" s="139">
        <v>0</v>
      </c>
      <c r="K187" s="139">
        <v>0</v>
      </c>
      <c r="L187" s="139">
        <v>0</v>
      </c>
      <c r="M187" s="139">
        <v>1.2195121951219512</v>
      </c>
      <c r="N187" s="139">
        <v>0.6082725060827251</v>
      </c>
      <c r="O187" s="139">
        <v>0.24330900243309006</v>
      </c>
      <c r="P187" s="139">
        <v>0.85158150851581504</v>
      </c>
      <c r="Q187" s="139">
        <v>0</v>
      </c>
      <c r="R187" s="139">
        <v>0</v>
      </c>
      <c r="S187" s="139">
        <v>0</v>
      </c>
      <c r="T187" s="139">
        <v>0</v>
      </c>
      <c r="U187" s="139">
        <v>0</v>
      </c>
      <c r="V187" s="139">
        <v>0</v>
      </c>
    </row>
    <row r="188" spans="1:22" s="113" customFormat="1" x14ac:dyDescent="0.3">
      <c r="A188" s="116" t="s">
        <v>189</v>
      </c>
      <c r="B188" s="116" t="s">
        <v>217</v>
      </c>
      <c r="C188" s="116" t="s">
        <v>225</v>
      </c>
      <c r="D188" s="139">
        <v>146.95863746958639</v>
      </c>
      <c r="E188" s="139">
        <v>79.4403892944039</v>
      </c>
      <c r="F188" s="139">
        <v>104.62287104622871</v>
      </c>
      <c r="G188" s="139">
        <v>0.85158150851581504</v>
      </c>
      <c r="H188" s="139">
        <v>1.2165450121654502</v>
      </c>
      <c r="I188" s="139">
        <v>12.165450121654501</v>
      </c>
      <c r="J188" s="139">
        <v>18.978102189781023</v>
      </c>
      <c r="K188" s="139">
        <v>20.35146715328467</v>
      </c>
      <c r="L188" s="139">
        <v>20.247980487804877</v>
      </c>
      <c r="M188" s="139">
        <v>24.26829268292683</v>
      </c>
      <c r="N188" s="139">
        <v>13.625304136253041</v>
      </c>
      <c r="O188" s="139">
        <v>20.194647201946474</v>
      </c>
      <c r="P188" s="139">
        <v>20.802919708029201</v>
      </c>
      <c r="Q188" s="139">
        <v>29.102891741107516</v>
      </c>
      <c r="R188" s="139">
        <v>29.19329179519524</v>
      </c>
      <c r="S188" s="139">
        <v>29.881193162800848</v>
      </c>
      <c r="T188" s="139">
        <v>30.614270856951173</v>
      </c>
      <c r="U188" s="139">
        <v>31.330316754427834</v>
      </c>
      <c r="V188" s="139">
        <v>32.059692696941077</v>
      </c>
    </row>
    <row r="189" spans="1:22" s="113" customFormat="1" x14ac:dyDescent="0.3">
      <c r="A189" s="116" t="s">
        <v>189</v>
      </c>
      <c r="B189" s="116" t="s">
        <v>217</v>
      </c>
      <c r="C189" s="116" t="s">
        <v>226</v>
      </c>
      <c r="D189" s="139">
        <v>21.654501216545015</v>
      </c>
      <c r="E189" s="139">
        <v>0.97323600973236024</v>
      </c>
      <c r="F189" s="139">
        <v>0</v>
      </c>
      <c r="G189" s="139">
        <v>6.447688564476886</v>
      </c>
      <c r="H189" s="139">
        <v>18.248175182481752</v>
      </c>
      <c r="I189" s="139">
        <v>14.598540145985403</v>
      </c>
      <c r="J189" s="139">
        <v>27.493917274939175</v>
      </c>
      <c r="K189" s="139">
        <v>17.557000000000002</v>
      </c>
      <c r="L189" s="139">
        <v>28.344965853658536</v>
      </c>
      <c r="M189" s="139">
        <v>43.780487804878049</v>
      </c>
      <c r="N189" s="139">
        <v>58.150851581508519</v>
      </c>
      <c r="O189" s="139">
        <v>61.800486618004868</v>
      </c>
      <c r="P189" s="139">
        <v>38.564476885644773</v>
      </c>
      <c r="Q189" s="139">
        <v>35.242894231587826</v>
      </c>
      <c r="R189" s="139">
        <v>38.858089726131574</v>
      </c>
      <c r="S189" s="139">
        <v>40.134665852862931</v>
      </c>
      <c r="T189" s="139">
        <v>41.483469176849972</v>
      </c>
      <c r="U189" s="139">
        <v>42.857492430920864</v>
      </c>
      <c r="V189" s="139">
        <v>44.163774870923973</v>
      </c>
    </row>
    <row r="190" spans="1:22" s="113" customFormat="1" x14ac:dyDescent="0.3">
      <c r="A190" s="116" t="s">
        <v>189</v>
      </c>
      <c r="B190" s="116" t="s">
        <v>217</v>
      </c>
      <c r="C190" s="116" t="s">
        <v>227</v>
      </c>
      <c r="D190" s="139">
        <v>345.0121654501217</v>
      </c>
      <c r="E190" s="139">
        <v>346.71532846715331</v>
      </c>
      <c r="F190" s="139">
        <v>326.76399026763994</v>
      </c>
      <c r="G190" s="139">
        <v>393.91727493917278</v>
      </c>
      <c r="H190" s="139">
        <v>411.19221411192217</v>
      </c>
      <c r="I190" s="139">
        <v>346.71532846715331</v>
      </c>
      <c r="J190" s="139">
        <v>399.75669099756698</v>
      </c>
      <c r="K190" s="139">
        <v>377.90433819951346</v>
      </c>
      <c r="L190" s="139">
        <v>346.46706097560974</v>
      </c>
      <c r="M190" s="139">
        <v>270.48780487804879</v>
      </c>
      <c r="N190" s="139">
        <v>436.0097323600973</v>
      </c>
      <c r="O190" s="139">
        <v>343.91727493917273</v>
      </c>
      <c r="P190" s="139">
        <v>336.49635036496358</v>
      </c>
      <c r="Q190" s="139">
        <v>309.87583465815692</v>
      </c>
      <c r="R190" s="139">
        <v>302.10656551398392</v>
      </c>
      <c r="S190" s="139">
        <v>308.26693725109374</v>
      </c>
      <c r="T190" s="139">
        <v>316.88835984579839</v>
      </c>
      <c r="U190" s="139">
        <v>325.42201000424097</v>
      </c>
      <c r="V190" s="139">
        <v>333.77550283949984</v>
      </c>
    </row>
    <row r="191" spans="1:22" s="113" customFormat="1" x14ac:dyDescent="0.3">
      <c r="A191" s="116" t="s">
        <v>189</v>
      </c>
      <c r="B191" s="116" t="s">
        <v>217</v>
      </c>
      <c r="C191" s="116" t="s">
        <v>228</v>
      </c>
      <c r="D191" s="139">
        <v>114.23357664233578</v>
      </c>
      <c r="E191" s="139">
        <v>100.48661800486617</v>
      </c>
      <c r="F191" s="139">
        <v>77.980535279805352</v>
      </c>
      <c r="G191" s="139">
        <v>69.586374695863753</v>
      </c>
      <c r="H191" s="139">
        <v>90.024330900243314</v>
      </c>
      <c r="I191" s="139">
        <v>92.457420924574208</v>
      </c>
      <c r="J191" s="139">
        <v>124.93917274939174</v>
      </c>
      <c r="K191" s="139">
        <v>125.46318004866181</v>
      </c>
      <c r="L191" s="139">
        <v>101.52597073170733</v>
      </c>
      <c r="M191" s="139">
        <v>81.463414634146346</v>
      </c>
      <c r="N191" s="139">
        <v>128.34549878345499</v>
      </c>
      <c r="O191" s="139">
        <v>104.014598540146</v>
      </c>
      <c r="P191" s="139">
        <v>138.44282238442824</v>
      </c>
      <c r="Q191" s="139">
        <v>177.46536757490367</v>
      </c>
      <c r="R191" s="139">
        <v>189.51406113259759</v>
      </c>
      <c r="S191" s="139">
        <v>269.07798816554987</v>
      </c>
      <c r="T191" s="139">
        <v>259.37359476152005</v>
      </c>
      <c r="U191" s="139">
        <v>261.6666045998586</v>
      </c>
      <c r="V191" s="139">
        <v>283.52418216274305</v>
      </c>
    </row>
    <row r="192" spans="1:22" s="113" customFormat="1" x14ac:dyDescent="0.3">
      <c r="A192" s="115" t="s">
        <v>229</v>
      </c>
      <c r="B192" s="115" t="s">
        <v>229</v>
      </c>
      <c r="C192" s="115" t="s">
        <v>230</v>
      </c>
      <c r="D192" s="138">
        <v>2342.4574209245743</v>
      </c>
      <c r="E192" s="138">
        <v>2363.5036496350367</v>
      </c>
      <c r="F192" s="138">
        <v>2281.7518248175184</v>
      </c>
      <c r="G192" s="138">
        <v>1929.8053527980535</v>
      </c>
      <c r="H192" s="138">
        <v>2130.1703163017032</v>
      </c>
      <c r="I192" s="138">
        <v>2298.0535279805354</v>
      </c>
      <c r="J192" s="138">
        <v>2842.9562043795622</v>
      </c>
      <c r="K192" s="138">
        <v>3246.0180364963508</v>
      </c>
      <c r="L192" s="138">
        <v>3182.4780146341463</v>
      </c>
      <c r="M192" s="138">
        <v>3121.0975609756101</v>
      </c>
      <c r="N192" s="138">
        <v>3073.2360097323599</v>
      </c>
      <c r="O192" s="138">
        <v>2372.1411192214114</v>
      </c>
      <c r="P192" s="138">
        <v>2668.491484184915</v>
      </c>
      <c r="Q192" s="138">
        <v>2539.8798979140452</v>
      </c>
      <c r="R192" s="138">
        <v>2499.4164130059694</v>
      </c>
      <c r="S192" s="138">
        <v>2421.8133552093236</v>
      </c>
      <c r="T192" s="138">
        <v>2459.3156463952982</v>
      </c>
      <c r="U192" s="138">
        <v>2546.8306829640942</v>
      </c>
      <c r="V192" s="138">
        <v>2578.9999087757542</v>
      </c>
    </row>
    <row r="193" spans="1:22" s="113" customFormat="1" x14ac:dyDescent="0.3">
      <c r="A193" s="116" t="s">
        <v>189</v>
      </c>
      <c r="B193" s="116" t="s">
        <v>230</v>
      </c>
      <c r="C193" s="116" t="s">
        <v>231</v>
      </c>
      <c r="D193" s="139">
        <v>265.20681265206815</v>
      </c>
      <c r="E193" s="139">
        <v>297.44525547445255</v>
      </c>
      <c r="F193" s="139">
        <v>204.98783454987836</v>
      </c>
      <c r="G193" s="139">
        <v>86.982968369829692</v>
      </c>
      <c r="H193" s="139">
        <v>327.2506082725061</v>
      </c>
      <c r="I193" s="139">
        <v>478.10218978102193</v>
      </c>
      <c r="J193" s="139">
        <v>705</v>
      </c>
      <c r="K193" s="139">
        <v>926.7396593673966</v>
      </c>
      <c r="L193" s="139">
        <v>1055.1219512195123</v>
      </c>
      <c r="M193" s="139">
        <v>1155.7317073170732</v>
      </c>
      <c r="N193" s="139">
        <v>808.51581508515824</v>
      </c>
      <c r="O193" s="139">
        <v>230.29197080291974</v>
      </c>
      <c r="P193" s="139">
        <v>691.24087591240891</v>
      </c>
      <c r="Q193" s="139">
        <v>471</v>
      </c>
      <c r="R193" s="139">
        <v>398</v>
      </c>
      <c r="S193" s="139">
        <v>279</v>
      </c>
      <c r="T193" s="139">
        <v>215</v>
      </c>
      <c r="U193" s="139">
        <v>212</v>
      </c>
      <c r="V193" s="139">
        <v>172</v>
      </c>
    </row>
    <row r="194" spans="1:22" s="113" customFormat="1" x14ac:dyDescent="0.3">
      <c r="A194" s="116" t="s">
        <v>189</v>
      </c>
      <c r="B194" s="116" t="s">
        <v>230</v>
      </c>
      <c r="C194" s="116" t="s">
        <v>232</v>
      </c>
      <c r="D194" s="139">
        <v>166.05839416058396</v>
      </c>
      <c r="E194" s="139">
        <v>197.32360097323601</v>
      </c>
      <c r="F194" s="139">
        <v>296.83698296836985</v>
      </c>
      <c r="G194" s="139">
        <v>220.19464720194648</v>
      </c>
      <c r="H194" s="139">
        <v>195.86374695863748</v>
      </c>
      <c r="I194" s="139">
        <v>215.32846715328469</v>
      </c>
      <c r="J194" s="139">
        <v>228.95377128953771</v>
      </c>
      <c r="K194" s="139">
        <v>282.40937226277367</v>
      </c>
      <c r="L194" s="139">
        <v>212.29850487804876</v>
      </c>
      <c r="M194" s="139">
        <v>203.65853658536588</v>
      </c>
      <c r="N194" s="139">
        <v>238.3211678832117</v>
      </c>
      <c r="O194" s="139">
        <v>245.74209245742094</v>
      </c>
      <c r="P194" s="139">
        <v>218.12652068126522</v>
      </c>
      <c r="Q194" s="139">
        <v>217.38074698302171</v>
      </c>
      <c r="R194" s="139">
        <v>214.02767631372467</v>
      </c>
      <c r="S194" s="139">
        <v>219.99590481380153</v>
      </c>
      <c r="T194" s="139">
        <v>237.83780112173599</v>
      </c>
      <c r="U194" s="139">
        <v>247.02090513991271</v>
      </c>
      <c r="V194" s="139">
        <v>251.12547907194255</v>
      </c>
    </row>
    <row r="195" spans="1:22" s="113" customFormat="1" x14ac:dyDescent="0.3">
      <c r="A195" s="116" t="s">
        <v>189</v>
      </c>
      <c r="B195" s="116" t="s">
        <v>230</v>
      </c>
      <c r="C195" s="116" t="s">
        <v>233</v>
      </c>
      <c r="D195" s="139">
        <v>0</v>
      </c>
      <c r="E195" s="139">
        <v>0</v>
      </c>
      <c r="F195" s="139">
        <v>0</v>
      </c>
      <c r="G195" s="139">
        <v>0</v>
      </c>
      <c r="H195" s="139">
        <v>0</v>
      </c>
      <c r="I195" s="139">
        <v>0</v>
      </c>
      <c r="J195" s="139">
        <v>0</v>
      </c>
      <c r="K195" s="139">
        <v>0</v>
      </c>
      <c r="L195" s="139">
        <v>0</v>
      </c>
      <c r="M195" s="139">
        <v>0</v>
      </c>
      <c r="N195" s="139">
        <v>0</v>
      </c>
      <c r="O195" s="139">
        <v>0</v>
      </c>
      <c r="P195" s="139">
        <v>0</v>
      </c>
      <c r="Q195" s="139">
        <v>0</v>
      </c>
      <c r="R195" s="139">
        <v>0</v>
      </c>
      <c r="S195" s="139">
        <v>0</v>
      </c>
      <c r="T195" s="139">
        <v>0</v>
      </c>
      <c r="U195" s="139">
        <v>0</v>
      </c>
      <c r="V195" s="139">
        <v>0</v>
      </c>
    </row>
    <row r="196" spans="1:22" s="113" customFormat="1" x14ac:dyDescent="0.3">
      <c r="A196" s="116" t="s">
        <v>189</v>
      </c>
      <c r="B196" s="116" t="s">
        <v>230</v>
      </c>
      <c r="C196" s="116" t="s">
        <v>234</v>
      </c>
      <c r="D196" s="139">
        <v>0</v>
      </c>
      <c r="E196" s="139">
        <v>0</v>
      </c>
      <c r="F196" s="139">
        <v>0</v>
      </c>
      <c r="G196" s="139">
        <v>0</v>
      </c>
      <c r="H196" s="139">
        <v>0</v>
      </c>
      <c r="I196" s="139">
        <v>0</v>
      </c>
      <c r="J196" s="139">
        <v>0</v>
      </c>
      <c r="K196" s="139">
        <v>0</v>
      </c>
      <c r="L196" s="139">
        <v>0</v>
      </c>
      <c r="M196" s="139">
        <v>0</v>
      </c>
      <c r="N196" s="139">
        <v>0</v>
      </c>
      <c r="O196" s="139">
        <v>0</v>
      </c>
      <c r="P196" s="139">
        <v>11.800486618004866</v>
      </c>
      <c r="Q196" s="139">
        <v>11.800486618004866</v>
      </c>
      <c r="R196" s="139">
        <v>11.800486618004866</v>
      </c>
      <c r="S196" s="139">
        <v>11.800486618004866</v>
      </c>
      <c r="T196" s="139">
        <v>11.800486618004866</v>
      </c>
      <c r="U196" s="139">
        <v>11.800486618004866</v>
      </c>
      <c r="V196" s="139">
        <v>11.800486618004866</v>
      </c>
    </row>
    <row r="197" spans="1:22" s="113" customFormat="1" x14ac:dyDescent="0.3">
      <c r="A197" s="116" t="s">
        <v>189</v>
      </c>
      <c r="B197" s="116" t="s">
        <v>230</v>
      </c>
      <c r="C197" s="116" t="s">
        <v>235</v>
      </c>
      <c r="D197" s="139">
        <v>1213.138686131387</v>
      </c>
      <c r="E197" s="139">
        <v>1219.7080291970804</v>
      </c>
      <c r="F197" s="139">
        <v>1228.8321167883212</v>
      </c>
      <c r="G197" s="139">
        <v>1027.250608272506</v>
      </c>
      <c r="H197" s="139">
        <v>1020.6812652068127</v>
      </c>
      <c r="I197" s="139">
        <v>1020.6812652068127</v>
      </c>
      <c r="J197" s="139">
        <v>1279.1970802919709</v>
      </c>
      <c r="K197" s="139">
        <v>1340.1684160583945</v>
      </c>
      <c r="L197" s="139">
        <v>1323.2301341463415</v>
      </c>
      <c r="M197" s="139">
        <v>1199.1463414634147</v>
      </c>
      <c r="N197" s="139">
        <v>1401.094890510949</v>
      </c>
      <c r="O197" s="139">
        <v>1386.8613138686133</v>
      </c>
      <c r="P197" s="139">
        <v>1230.535279805353</v>
      </c>
      <c r="Q197" s="139">
        <v>1246.3252717411076</v>
      </c>
      <c r="R197" s="139">
        <v>1258.5734317887222</v>
      </c>
      <c r="S197" s="139">
        <v>1276.1532142565281</v>
      </c>
      <c r="T197" s="139">
        <v>1324.6206149728318</v>
      </c>
      <c r="U197" s="139">
        <v>1392.404358031617</v>
      </c>
      <c r="V197" s="139">
        <v>1448.5896534834642</v>
      </c>
    </row>
    <row r="198" spans="1:22" s="113" customFormat="1" x14ac:dyDescent="0.3">
      <c r="A198" s="116" t="s">
        <v>189</v>
      </c>
      <c r="B198" s="116" t="s">
        <v>230</v>
      </c>
      <c r="C198" s="116" t="s">
        <v>236</v>
      </c>
      <c r="D198" s="139">
        <v>698.05352798053525</v>
      </c>
      <c r="E198" s="139">
        <v>649.02676399026768</v>
      </c>
      <c r="F198" s="139">
        <v>551.09489051094897</v>
      </c>
      <c r="G198" s="139">
        <v>595.37712895377126</v>
      </c>
      <c r="H198" s="139">
        <v>586.37469586374698</v>
      </c>
      <c r="I198" s="139">
        <v>583.94160583941607</v>
      </c>
      <c r="J198" s="139">
        <v>629.8053527980536</v>
      </c>
      <c r="K198" s="139">
        <v>696.70058880778595</v>
      </c>
      <c r="L198" s="139">
        <v>591.827424390244</v>
      </c>
      <c r="M198" s="139">
        <v>562.56097560975616</v>
      </c>
      <c r="N198" s="139">
        <v>625.30413625304141</v>
      </c>
      <c r="O198" s="139">
        <v>509.24574209245748</v>
      </c>
      <c r="P198" s="139">
        <v>516.78832116788328</v>
      </c>
      <c r="Q198" s="139">
        <v>593.37339257191104</v>
      </c>
      <c r="R198" s="139">
        <v>617.01481828551778</v>
      </c>
      <c r="S198" s="139">
        <v>634.86374952098913</v>
      </c>
      <c r="T198" s="139">
        <v>670.05674368272571</v>
      </c>
      <c r="U198" s="139">
        <v>683.60493317455973</v>
      </c>
      <c r="V198" s="139">
        <v>695.48428960234241</v>
      </c>
    </row>
    <row r="199" spans="1:22" s="113" customFormat="1" x14ac:dyDescent="0.3">
      <c r="A199" s="114" t="s">
        <v>237</v>
      </c>
      <c r="B199" s="114" t="s">
        <v>237</v>
      </c>
      <c r="C199" s="114" t="s">
        <v>238</v>
      </c>
      <c r="D199" s="137">
        <v>216.1800486618005</v>
      </c>
      <c r="E199" s="137">
        <v>165.57177615571777</v>
      </c>
      <c r="F199" s="137">
        <v>81.143552311435528</v>
      </c>
      <c r="G199" s="137">
        <v>103.16301703163018</v>
      </c>
      <c r="H199" s="137">
        <v>90.024330900243314</v>
      </c>
      <c r="I199" s="137">
        <v>0</v>
      </c>
      <c r="J199" s="137">
        <v>65.328467153284677</v>
      </c>
      <c r="K199" s="137">
        <v>180.97297810218981</v>
      </c>
      <c r="L199" s="137">
        <v>61.661839024390247</v>
      </c>
      <c r="M199" s="137">
        <v>51.585365853658537</v>
      </c>
      <c r="N199" s="137">
        <v>38.807785888077859</v>
      </c>
      <c r="O199" s="137">
        <v>21.046228710462291</v>
      </c>
      <c r="P199" s="137">
        <v>193.43065693430657</v>
      </c>
      <c r="Q199" s="137">
        <v>48.99961631228183</v>
      </c>
      <c r="R199" s="137">
        <v>44.99961631228183</v>
      </c>
      <c r="S199" s="137">
        <v>49.99961631228183</v>
      </c>
      <c r="T199" s="137">
        <v>63.00015402517721</v>
      </c>
      <c r="U199" s="137">
        <v>64.99961631228183</v>
      </c>
      <c r="V199" s="137">
        <v>93.99961631228183</v>
      </c>
    </row>
    <row r="200" spans="1:22" s="113" customFormat="1" x14ac:dyDescent="0.3">
      <c r="A200" s="116" t="s">
        <v>238</v>
      </c>
      <c r="B200" s="116" t="s">
        <v>238</v>
      </c>
      <c r="C200" s="116" t="s">
        <v>239</v>
      </c>
      <c r="D200" s="139">
        <v>216.1800486618005</v>
      </c>
      <c r="E200" s="139">
        <v>165.57177615571777</v>
      </c>
      <c r="F200" s="139">
        <v>81.143552311435528</v>
      </c>
      <c r="G200" s="139">
        <v>103.16301703163018</v>
      </c>
      <c r="H200" s="139">
        <v>90.024330900243314</v>
      </c>
      <c r="I200" s="139">
        <v>0</v>
      </c>
      <c r="J200" s="139">
        <v>65.328467153284677</v>
      </c>
      <c r="K200" s="139">
        <v>180.97297810218981</v>
      </c>
      <c r="L200" s="139">
        <v>61.661839024390247</v>
      </c>
      <c r="M200" s="139">
        <v>51.585365853658537</v>
      </c>
      <c r="N200" s="139">
        <v>38.807785888077859</v>
      </c>
      <c r="O200" s="139">
        <v>21.046228710462291</v>
      </c>
      <c r="P200" s="139">
        <v>193.43065693430657</v>
      </c>
      <c r="Q200" s="139">
        <v>49</v>
      </c>
      <c r="R200" s="139">
        <v>45</v>
      </c>
      <c r="S200" s="139">
        <v>50</v>
      </c>
      <c r="T200" s="139">
        <v>63</v>
      </c>
      <c r="U200" s="139">
        <v>65</v>
      </c>
      <c r="V200" s="139">
        <v>94</v>
      </c>
    </row>
    <row r="201" spans="1:22" s="113" customFormat="1" x14ac:dyDescent="0.3">
      <c r="A201" s="116" t="s">
        <v>238</v>
      </c>
      <c r="B201" s="116" t="s">
        <v>238</v>
      </c>
      <c r="C201" s="116" t="s">
        <v>240</v>
      </c>
      <c r="D201" s="139">
        <v>0</v>
      </c>
      <c r="E201" s="139">
        <v>0</v>
      </c>
      <c r="F201" s="139">
        <v>0</v>
      </c>
      <c r="G201" s="139">
        <v>0</v>
      </c>
      <c r="H201" s="139">
        <v>0</v>
      </c>
      <c r="I201" s="139">
        <v>0</v>
      </c>
      <c r="J201" s="139">
        <v>0</v>
      </c>
      <c r="K201" s="139">
        <v>0</v>
      </c>
      <c r="L201" s="139">
        <v>0</v>
      </c>
      <c r="M201" s="139">
        <v>0</v>
      </c>
      <c r="N201" s="139">
        <v>0</v>
      </c>
      <c r="O201" s="139">
        <v>0</v>
      </c>
      <c r="P201" s="139">
        <v>0</v>
      </c>
      <c r="Q201" s="139">
        <v>0</v>
      </c>
      <c r="R201" s="139">
        <v>0</v>
      </c>
      <c r="S201" s="139">
        <v>0</v>
      </c>
      <c r="T201" s="139">
        <v>0</v>
      </c>
      <c r="U201" s="139">
        <v>0</v>
      </c>
      <c r="V201" s="139">
        <v>0</v>
      </c>
    </row>
    <row r="202" spans="1:22" s="113" customFormat="1" x14ac:dyDescent="0.3">
      <c r="A202" s="116" t="s">
        <v>238</v>
      </c>
      <c r="B202" s="116" t="s">
        <v>238</v>
      </c>
      <c r="C202" s="116" t="s">
        <v>241</v>
      </c>
      <c r="D202" s="139">
        <v>0</v>
      </c>
      <c r="E202" s="139">
        <v>0</v>
      </c>
      <c r="F202" s="139">
        <v>0</v>
      </c>
      <c r="G202" s="139">
        <v>0</v>
      </c>
      <c r="H202" s="139">
        <v>0</v>
      </c>
      <c r="I202" s="139">
        <v>0</v>
      </c>
      <c r="J202" s="139">
        <v>0</v>
      </c>
      <c r="K202" s="139">
        <v>0</v>
      </c>
      <c r="L202" s="139">
        <v>0</v>
      </c>
      <c r="M202" s="139">
        <v>0</v>
      </c>
      <c r="N202" s="139">
        <v>0</v>
      </c>
      <c r="O202" s="139">
        <v>0</v>
      </c>
      <c r="P202" s="139">
        <v>0</v>
      </c>
      <c r="Q202" s="139">
        <v>0</v>
      </c>
      <c r="R202" s="139">
        <v>0</v>
      </c>
      <c r="S202" s="139">
        <v>0</v>
      </c>
      <c r="T202" s="139">
        <v>0</v>
      </c>
      <c r="U202" s="139">
        <v>0</v>
      </c>
      <c r="V202" s="139">
        <v>0</v>
      </c>
    </row>
    <row r="203" spans="1:22" s="113" customFormat="1" x14ac:dyDescent="0.3">
      <c r="A203" s="116" t="s">
        <v>238</v>
      </c>
      <c r="B203" s="116" t="s">
        <v>238</v>
      </c>
      <c r="C203" s="116" t="s">
        <v>242</v>
      </c>
      <c r="D203" s="139">
        <v>0</v>
      </c>
      <c r="E203" s="139">
        <v>0</v>
      </c>
      <c r="F203" s="139">
        <v>0</v>
      </c>
      <c r="G203" s="139">
        <v>0</v>
      </c>
      <c r="H203" s="139">
        <v>0</v>
      </c>
      <c r="I203" s="139">
        <v>0</v>
      </c>
      <c r="J203" s="139">
        <v>0</v>
      </c>
      <c r="K203" s="139">
        <v>0</v>
      </c>
      <c r="L203" s="139">
        <v>0</v>
      </c>
      <c r="M203" s="139">
        <v>0</v>
      </c>
      <c r="N203" s="139">
        <v>0</v>
      </c>
      <c r="O203" s="139">
        <v>0</v>
      </c>
      <c r="P203" s="139">
        <v>0</v>
      </c>
      <c r="Q203" s="139">
        <v>0</v>
      </c>
      <c r="R203" s="139">
        <v>0</v>
      </c>
      <c r="S203" s="139">
        <v>0</v>
      </c>
      <c r="T203" s="139">
        <v>0</v>
      </c>
      <c r="U203" s="139">
        <v>0</v>
      </c>
      <c r="V203" s="139">
        <v>0</v>
      </c>
    </row>
    <row r="204" spans="1:22" s="113" customFormat="1" x14ac:dyDescent="0.3">
      <c r="A204" s="116" t="s">
        <v>238</v>
      </c>
      <c r="B204" s="116" t="s">
        <v>238</v>
      </c>
      <c r="C204" s="116" t="s">
        <v>243</v>
      </c>
      <c r="D204" s="139">
        <v>0</v>
      </c>
      <c r="E204" s="139">
        <v>0</v>
      </c>
      <c r="F204" s="139">
        <v>0</v>
      </c>
      <c r="G204" s="139">
        <v>0</v>
      </c>
      <c r="H204" s="139">
        <v>0</v>
      </c>
      <c r="I204" s="139">
        <v>0</v>
      </c>
      <c r="J204" s="139">
        <v>0</v>
      </c>
      <c r="K204" s="139">
        <v>0</v>
      </c>
      <c r="L204" s="139">
        <v>0</v>
      </c>
      <c r="M204" s="139">
        <v>0</v>
      </c>
      <c r="N204" s="139">
        <v>0</v>
      </c>
      <c r="O204" s="139">
        <v>0</v>
      </c>
      <c r="P204" s="139">
        <v>0</v>
      </c>
      <c r="Q204" s="139">
        <v>0</v>
      </c>
      <c r="R204" s="139">
        <v>0</v>
      </c>
      <c r="S204" s="139">
        <v>0</v>
      </c>
      <c r="T204" s="139">
        <v>0</v>
      </c>
      <c r="U204" s="139">
        <v>0</v>
      </c>
      <c r="V204" s="139">
        <v>0</v>
      </c>
    </row>
    <row r="205" spans="1:22" s="113" customFormat="1" x14ac:dyDescent="0.3">
      <c r="A205" s="116" t="s">
        <v>238</v>
      </c>
      <c r="B205" s="116" t="s">
        <v>238</v>
      </c>
      <c r="C205" s="116" t="s">
        <v>244</v>
      </c>
      <c r="D205" s="139">
        <v>0</v>
      </c>
      <c r="E205" s="139">
        <v>0</v>
      </c>
      <c r="F205" s="139">
        <v>0</v>
      </c>
      <c r="G205" s="139">
        <v>0</v>
      </c>
      <c r="H205" s="139">
        <v>0</v>
      </c>
      <c r="I205" s="139">
        <v>0</v>
      </c>
      <c r="J205" s="139">
        <v>0</v>
      </c>
      <c r="K205" s="139">
        <v>0</v>
      </c>
      <c r="L205" s="139">
        <v>0</v>
      </c>
      <c r="M205" s="139">
        <v>0</v>
      </c>
      <c r="N205" s="139">
        <v>0</v>
      </c>
      <c r="O205" s="139">
        <v>0</v>
      </c>
      <c r="P205" s="139">
        <v>0</v>
      </c>
      <c r="Q205" s="139">
        <v>-3.8368771816976732E-4</v>
      </c>
      <c r="R205" s="139">
        <v>-3.8368771816976732E-4</v>
      </c>
      <c r="S205" s="139">
        <v>-3.8368771816976732E-4</v>
      </c>
      <c r="T205" s="139">
        <v>1.5402517720985998E-4</v>
      </c>
      <c r="U205" s="139">
        <v>-3.8368771816976732E-4</v>
      </c>
      <c r="V205" s="139">
        <v>-3.8368771816976732E-4</v>
      </c>
    </row>
    <row r="206" spans="1:22" s="113" customFormat="1" x14ac:dyDescent="0.3">
      <c r="A206" s="116" t="s">
        <v>238</v>
      </c>
      <c r="B206" s="116" t="s">
        <v>238</v>
      </c>
      <c r="C206" s="116" t="s">
        <v>245</v>
      </c>
      <c r="D206" s="139">
        <v>0</v>
      </c>
      <c r="E206" s="139">
        <v>0</v>
      </c>
      <c r="F206" s="139">
        <v>0</v>
      </c>
      <c r="G206" s="139">
        <v>0</v>
      </c>
      <c r="H206" s="139">
        <v>0</v>
      </c>
      <c r="I206" s="139">
        <v>0</v>
      </c>
      <c r="J206" s="139">
        <v>0</v>
      </c>
      <c r="K206" s="139">
        <v>0</v>
      </c>
      <c r="L206" s="139">
        <v>0</v>
      </c>
      <c r="M206" s="139">
        <v>0</v>
      </c>
      <c r="N206" s="139">
        <v>0</v>
      </c>
      <c r="O206" s="139">
        <v>0</v>
      </c>
      <c r="P206" s="139">
        <v>0</v>
      </c>
      <c r="Q206" s="139">
        <v>0</v>
      </c>
      <c r="R206" s="139">
        <v>0</v>
      </c>
      <c r="S206" s="139">
        <v>0</v>
      </c>
      <c r="T206" s="139">
        <v>0</v>
      </c>
      <c r="U206" s="139">
        <v>0</v>
      </c>
      <c r="V206" s="139">
        <v>0</v>
      </c>
    </row>
    <row r="207" spans="1:22" s="113" customFormat="1" x14ac:dyDescent="0.3">
      <c r="A207" s="116" t="s">
        <v>238</v>
      </c>
      <c r="B207" s="116" t="s">
        <v>238</v>
      </c>
      <c r="C207" s="116" t="s">
        <v>246</v>
      </c>
      <c r="D207" s="139">
        <v>0</v>
      </c>
      <c r="E207" s="139">
        <v>0</v>
      </c>
      <c r="F207" s="139">
        <v>0</v>
      </c>
      <c r="G207" s="139">
        <v>0</v>
      </c>
      <c r="H207" s="139">
        <v>0</v>
      </c>
      <c r="I207" s="139">
        <v>0</v>
      </c>
      <c r="J207" s="139">
        <v>0</v>
      </c>
      <c r="K207" s="139">
        <v>0</v>
      </c>
      <c r="L207" s="139">
        <v>0</v>
      </c>
      <c r="M207" s="139">
        <v>0</v>
      </c>
      <c r="N207" s="139">
        <v>0</v>
      </c>
      <c r="O207" s="139">
        <v>0</v>
      </c>
      <c r="P207" s="139">
        <v>0</v>
      </c>
      <c r="Q207" s="139">
        <v>0</v>
      </c>
      <c r="R207" s="139">
        <v>0</v>
      </c>
      <c r="S207" s="139">
        <v>0</v>
      </c>
      <c r="T207" s="139">
        <v>0</v>
      </c>
      <c r="U207" s="139">
        <v>0</v>
      </c>
      <c r="V207" s="139">
        <v>0</v>
      </c>
    </row>
    <row r="208" spans="1:22" s="113" customFormat="1" x14ac:dyDescent="0.3">
      <c r="A208" s="116" t="s">
        <v>238</v>
      </c>
      <c r="B208" s="116" t="s">
        <v>238</v>
      </c>
      <c r="C208" s="116" t="s">
        <v>247</v>
      </c>
      <c r="D208" s="139">
        <v>0</v>
      </c>
      <c r="E208" s="139">
        <v>0</v>
      </c>
      <c r="F208" s="139">
        <v>0</v>
      </c>
      <c r="G208" s="139">
        <v>0</v>
      </c>
      <c r="H208" s="139">
        <v>0</v>
      </c>
      <c r="I208" s="139">
        <v>0</v>
      </c>
      <c r="J208" s="139">
        <v>0</v>
      </c>
      <c r="K208" s="139">
        <v>0</v>
      </c>
      <c r="L208" s="139">
        <v>0</v>
      </c>
      <c r="M208" s="139">
        <v>0</v>
      </c>
      <c r="N208" s="139">
        <v>0</v>
      </c>
      <c r="O208" s="139">
        <v>0</v>
      </c>
      <c r="P208" s="139">
        <v>0</v>
      </c>
      <c r="Q208" s="139">
        <v>0</v>
      </c>
      <c r="R208" s="139">
        <v>0</v>
      </c>
      <c r="S208" s="139">
        <v>0</v>
      </c>
      <c r="T208" s="139">
        <v>0</v>
      </c>
      <c r="U208" s="139">
        <v>0</v>
      </c>
      <c r="V208" s="139">
        <v>0</v>
      </c>
    </row>
    <row r="209" spans="1:22" s="113" customFormat="1" x14ac:dyDescent="0.3">
      <c r="A209" s="116" t="s">
        <v>238</v>
      </c>
      <c r="B209" s="116" t="s">
        <v>238</v>
      </c>
      <c r="C209" s="116" t="s">
        <v>248</v>
      </c>
      <c r="D209" s="139">
        <v>0</v>
      </c>
      <c r="E209" s="139">
        <v>0</v>
      </c>
      <c r="F209" s="139">
        <v>0</v>
      </c>
      <c r="G209" s="139">
        <v>0</v>
      </c>
      <c r="H209" s="139">
        <v>0</v>
      </c>
      <c r="I209" s="139">
        <v>0</v>
      </c>
      <c r="J209" s="139">
        <v>0</v>
      </c>
      <c r="K209" s="139">
        <v>0</v>
      </c>
      <c r="L209" s="139">
        <v>0</v>
      </c>
      <c r="M209" s="139">
        <v>0</v>
      </c>
      <c r="N209" s="139">
        <v>0</v>
      </c>
      <c r="O209" s="139">
        <v>0</v>
      </c>
      <c r="P209" s="139">
        <v>0</v>
      </c>
      <c r="Q209" s="139">
        <v>0</v>
      </c>
      <c r="R209" s="139">
        <v>0</v>
      </c>
      <c r="S209" s="139">
        <v>0</v>
      </c>
      <c r="T209" s="139">
        <v>0</v>
      </c>
      <c r="U209" s="139">
        <v>0</v>
      </c>
      <c r="V209" s="139">
        <v>0</v>
      </c>
    </row>
    <row r="210" spans="1:22" s="113" customFormat="1" x14ac:dyDescent="0.3">
      <c r="A210" s="114" t="s">
        <v>249</v>
      </c>
      <c r="B210" s="114" t="s">
        <v>249</v>
      </c>
      <c r="C210" s="114" t="s">
        <v>250</v>
      </c>
      <c r="D210" s="140">
        <v>97.323600973238229</v>
      </c>
      <c r="E210" s="140">
        <v>75.669099756689675</v>
      </c>
      <c r="F210" s="140">
        <v>63.746958637471359</v>
      </c>
      <c r="G210" s="140">
        <v>167.3965936739686</v>
      </c>
      <c r="H210" s="140">
        <v>181.63017031630969</v>
      </c>
      <c r="I210" s="140">
        <v>40.997566909969919</v>
      </c>
      <c r="J210" s="140">
        <v>330.01459854014041</v>
      </c>
      <c r="K210" s="140">
        <v>235.24826708343099</v>
      </c>
      <c r="L210" s="140">
        <v>2.2195121951219514</v>
      </c>
      <c r="M210" s="140">
        <v>0</v>
      </c>
      <c r="N210" s="140">
        <v>0</v>
      </c>
      <c r="O210" s="140">
        <v>0.36496350364963503</v>
      </c>
      <c r="P210" s="140">
        <v>1.2165450121654502</v>
      </c>
      <c r="Q210" s="140">
        <v>1.2165450121654502</v>
      </c>
      <c r="R210" s="140">
        <v>1.2165450121654502</v>
      </c>
      <c r="S210" s="140">
        <v>1.2165450121654502</v>
      </c>
      <c r="T210" s="140">
        <v>1.2165450121654502</v>
      </c>
      <c r="U210" s="140">
        <v>1.2165450121654502</v>
      </c>
      <c r="V210" s="140">
        <v>1.2165450121654502</v>
      </c>
    </row>
    <row r="211" spans="1:22" x14ac:dyDescent="0.3">
      <c r="A211" s="117"/>
      <c r="B211" s="117"/>
      <c r="C211" s="117"/>
      <c r="D211" s="118"/>
      <c r="E211" s="118"/>
      <c r="F211" s="119"/>
      <c r="G211" s="119"/>
      <c r="H211" s="119"/>
      <c r="I211" s="119"/>
      <c r="J211" s="119"/>
      <c r="K211" s="119"/>
      <c r="L211" s="119"/>
      <c r="M211" s="119"/>
      <c r="N211" s="119"/>
      <c r="O211" s="120"/>
      <c r="P211" s="120"/>
      <c r="Q211" s="120"/>
      <c r="R211" s="120"/>
      <c r="S211" s="121"/>
      <c r="T211" s="120"/>
      <c r="U211" s="122"/>
      <c r="V211" s="122"/>
    </row>
    <row r="212" spans="1:22" x14ac:dyDescent="0.3">
      <c r="A212" s="117"/>
      <c r="B212" s="117"/>
      <c r="C212" s="117"/>
      <c r="D212" s="118"/>
      <c r="E212" s="118"/>
      <c r="F212" s="119"/>
      <c r="G212" s="119"/>
      <c r="H212" s="119"/>
      <c r="I212" s="119"/>
      <c r="J212" s="119"/>
      <c r="K212" s="119"/>
      <c r="L212" s="119"/>
      <c r="M212" s="119"/>
      <c r="N212" s="119"/>
      <c r="O212" s="120"/>
      <c r="P212" s="120"/>
      <c r="Q212" s="120"/>
      <c r="R212" s="120"/>
      <c r="S212" s="121"/>
      <c r="T212" s="120"/>
      <c r="U212" s="122"/>
      <c r="V212" s="122"/>
    </row>
    <row r="213" spans="1:22" x14ac:dyDescent="0.3">
      <c r="A213" s="117"/>
      <c r="B213" s="117"/>
      <c r="C213" s="117"/>
      <c r="D213" s="118"/>
      <c r="E213" s="118"/>
      <c r="F213" s="119"/>
      <c r="G213" s="119"/>
      <c r="H213" s="119"/>
      <c r="I213" s="119"/>
      <c r="J213" s="119"/>
      <c r="K213" s="119"/>
      <c r="L213" s="119"/>
      <c r="M213" s="119"/>
      <c r="N213" s="119"/>
      <c r="O213" s="120"/>
      <c r="P213" s="120"/>
      <c r="Q213" s="120"/>
      <c r="R213" s="120"/>
      <c r="S213" s="121"/>
      <c r="T213" s="120"/>
      <c r="U213" s="122"/>
      <c r="V213" s="122"/>
    </row>
    <row r="214" spans="1:22" x14ac:dyDescent="0.3">
      <c r="A214" s="117"/>
      <c r="B214" s="117"/>
      <c r="C214" s="117"/>
      <c r="D214" s="118"/>
      <c r="E214" s="118"/>
      <c r="F214" s="119"/>
      <c r="G214" s="119"/>
      <c r="H214" s="119"/>
      <c r="I214" s="119"/>
      <c r="J214" s="119"/>
      <c r="K214" s="119"/>
      <c r="L214" s="119"/>
      <c r="M214" s="119"/>
      <c r="N214" s="119"/>
      <c r="O214" s="120"/>
      <c r="P214" s="120"/>
      <c r="Q214" s="120"/>
      <c r="R214" s="120"/>
      <c r="S214" s="121"/>
      <c r="T214" s="120"/>
      <c r="U214" s="122"/>
      <c r="V214" s="122"/>
    </row>
    <row r="215" spans="1:22" x14ac:dyDescent="0.3">
      <c r="A215" s="117"/>
      <c r="B215" s="117"/>
      <c r="C215" s="117"/>
      <c r="D215" s="118"/>
      <c r="E215" s="118"/>
      <c r="F215" s="119"/>
      <c r="G215" s="119"/>
      <c r="H215" s="119"/>
      <c r="I215" s="119"/>
      <c r="J215" s="119"/>
      <c r="K215" s="119"/>
      <c r="L215" s="119"/>
      <c r="M215" s="119"/>
      <c r="N215" s="119"/>
      <c r="O215" s="120"/>
      <c r="P215" s="120"/>
      <c r="Q215" s="120"/>
      <c r="R215" s="120"/>
      <c r="S215" s="121"/>
      <c r="T215" s="120"/>
      <c r="U215" s="122"/>
      <c r="V215" s="122"/>
    </row>
    <row r="216" spans="1:22" x14ac:dyDescent="0.3">
      <c r="A216" s="117"/>
      <c r="B216" s="117"/>
      <c r="C216" s="117"/>
      <c r="D216" s="118"/>
      <c r="E216" s="118"/>
      <c r="F216" s="119"/>
      <c r="G216" s="119"/>
      <c r="H216" s="119"/>
      <c r="I216" s="119"/>
      <c r="J216" s="119"/>
      <c r="K216" s="119"/>
      <c r="L216" s="119"/>
      <c r="M216" s="119"/>
      <c r="N216" s="119"/>
      <c r="O216" s="120"/>
      <c r="P216" s="120"/>
      <c r="Q216" s="120"/>
      <c r="R216" s="120"/>
      <c r="S216" s="121"/>
      <c r="T216" s="120"/>
      <c r="U216" s="122"/>
      <c r="V216" s="122"/>
    </row>
    <row r="217" spans="1:22" x14ac:dyDescent="0.3">
      <c r="A217" s="117"/>
      <c r="B217" s="117"/>
      <c r="C217" s="117"/>
      <c r="D217" s="124"/>
      <c r="E217" s="124"/>
      <c r="F217" s="124"/>
      <c r="G217" s="124"/>
      <c r="H217" s="124"/>
      <c r="I217" s="124"/>
      <c r="J217" s="118"/>
      <c r="K217" s="118"/>
      <c r="L217" s="124"/>
      <c r="M217" s="124"/>
      <c r="N217" s="124"/>
      <c r="O217" s="122"/>
      <c r="P217" s="122"/>
      <c r="Q217" s="122"/>
      <c r="R217" s="122"/>
      <c r="S217" s="125"/>
      <c r="T217" s="122"/>
      <c r="U217" s="122"/>
      <c r="V217" s="122"/>
    </row>
    <row r="218" spans="1:22" x14ac:dyDescent="0.3">
      <c r="A218" s="117"/>
      <c r="B218" s="117"/>
      <c r="C218" s="117"/>
      <c r="D218" s="124"/>
      <c r="E218" s="124"/>
      <c r="F218" s="124"/>
      <c r="G218" s="124"/>
      <c r="H218" s="124"/>
      <c r="I218" s="124"/>
      <c r="J218" s="124"/>
      <c r="K218" s="124"/>
      <c r="L218" s="124"/>
      <c r="M218" s="124"/>
      <c r="N218" s="124"/>
      <c r="O218" s="122"/>
      <c r="P218" s="122"/>
      <c r="Q218" s="122"/>
      <c r="R218" s="122"/>
      <c r="S218" s="125"/>
      <c r="T218" s="122"/>
      <c r="U218" s="122"/>
      <c r="V218" s="122"/>
    </row>
    <row r="219" spans="1:22" x14ac:dyDescent="0.3">
      <c r="A219" s="117"/>
      <c r="B219" s="117"/>
      <c r="C219" s="117"/>
      <c r="D219" s="124"/>
      <c r="E219" s="124"/>
      <c r="F219" s="124"/>
      <c r="G219" s="124"/>
      <c r="H219" s="124"/>
      <c r="I219" s="124"/>
      <c r="J219" s="124"/>
      <c r="K219" s="124"/>
      <c r="L219" s="124"/>
      <c r="M219" s="124"/>
      <c r="N219" s="124"/>
      <c r="O219" s="122"/>
      <c r="P219" s="122"/>
      <c r="Q219" s="122"/>
      <c r="R219" s="122"/>
      <c r="S219" s="125"/>
      <c r="T219" s="122"/>
      <c r="U219" s="122"/>
      <c r="V219" s="122"/>
    </row>
    <row r="220" spans="1:22" x14ac:dyDescent="0.3">
      <c r="A220" s="117"/>
      <c r="B220" s="117"/>
      <c r="C220" s="117"/>
      <c r="D220" s="124"/>
      <c r="E220" s="124"/>
      <c r="F220" s="124"/>
      <c r="G220" s="124"/>
      <c r="H220" s="124"/>
      <c r="I220" s="124"/>
      <c r="J220" s="124"/>
      <c r="K220" s="124"/>
      <c r="L220" s="124"/>
      <c r="M220" s="124"/>
      <c r="N220" s="124"/>
      <c r="O220" s="122"/>
      <c r="P220" s="122"/>
      <c r="Q220" s="122"/>
      <c r="R220" s="122"/>
      <c r="S220" s="125"/>
      <c r="T220" s="122"/>
      <c r="U220" s="122"/>
      <c r="V220" s="122"/>
    </row>
    <row r="221" spans="1:22" x14ac:dyDescent="0.3">
      <c r="A221" s="117"/>
      <c r="B221" s="117"/>
      <c r="C221" s="117"/>
      <c r="D221" s="124"/>
      <c r="E221" s="124"/>
      <c r="F221" s="124"/>
      <c r="G221" s="124"/>
      <c r="H221" s="124"/>
      <c r="I221" s="124"/>
      <c r="J221" s="124"/>
      <c r="K221" s="124"/>
      <c r="L221" s="124"/>
      <c r="M221" s="124"/>
      <c r="N221" s="124"/>
      <c r="O221" s="122"/>
      <c r="P221" s="122"/>
      <c r="Q221" s="122"/>
      <c r="R221" s="122"/>
      <c r="S221" s="125"/>
      <c r="T221" s="122"/>
      <c r="U221" s="122"/>
      <c r="V221" s="122"/>
    </row>
    <row r="222" spans="1:22" x14ac:dyDescent="0.3">
      <c r="A222" s="117"/>
      <c r="B222" s="117"/>
      <c r="C222" s="117"/>
      <c r="D222" s="124"/>
      <c r="E222" s="124"/>
      <c r="F222" s="124"/>
      <c r="G222" s="124"/>
      <c r="H222" s="124"/>
      <c r="I222" s="124"/>
      <c r="J222" s="124"/>
      <c r="K222" s="124"/>
      <c r="L222" s="124"/>
      <c r="M222" s="124"/>
      <c r="N222" s="124"/>
      <c r="O222" s="122"/>
      <c r="P222" s="122"/>
      <c r="Q222" s="122"/>
      <c r="R222" s="122"/>
      <c r="S222" s="125"/>
      <c r="T222" s="122"/>
      <c r="U222" s="122"/>
      <c r="V222" s="122"/>
    </row>
    <row r="223" spans="1:22" x14ac:dyDescent="0.3">
      <c r="A223" s="117"/>
      <c r="B223" s="117"/>
      <c r="C223" s="117"/>
      <c r="D223" s="124"/>
      <c r="E223" s="124"/>
      <c r="F223" s="124"/>
      <c r="G223" s="124"/>
      <c r="H223" s="124"/>
      <c r="I223" s="124"/>
      <c r="J223" s="124"/>
      <c r="K223" s="124"/>
      <c r="L223" s="124"/>
      <c r="M223" s="124"/>
      <c r="N223" s="124"/>
      <c r="O223" s="122"/>
      <c r="P223" s="122"/>
      <c r="Q223" s="122"/>
      <c r="R223" s="122"/>
      <c r="S223" s="125"/>
      <c r="T223" s="122"/>
      <c r="U223" s="122"/>
      <c r="V223" s="122"/>
    </row>
    <row r="224" spans="1:22" x14ac:dyDescent="0.3">
      <c r="A224" s="117"/>
      <c r="B224" s="117"/>
      <c r="C224" s="117"/>
      <c r="D224" s="124"/>
      <c r="E224" s="124"/>
      <c r="F224" s="124"/>
      <c r="G224" s="124"/>
      <c r="H224" s="124"/>
      <c r="I224" s="124"/>
      <c r="J224" s="124"/>
      <c r="K224" s="124"/>
      <c r="L224" s="124"/>
      <c r="M224" s="124"/>
      <c r="N224" s="124"/>
      <c r="O224" s="122"/>
      <c r="P224" s="122"/>
      <c r="Q224" s="122"/>
      <c r="R224" s="122"/>
      <c r="S224" s="125"/>
      <c r="T224" s="122"/>
      <c r="U224" s="122"/>
      <c r="V224" s="122"/>
    </row>
    <row r="225" spans="1:22" x14ac:dyDescent="0.3">
      <c r="A225" s="126"/>
      <c r="B225" s="126"/>
      <c r="C225" s="126"/>
      <c r="D225" s="127"/>
      <c r="E225" s="127"/>
      <c r="F225" s="127"/>
      <c r="G225" s="127"/>
      <c r="H225" s="127"/>
      <c r="I225" s="127"/>
      <c r="J225" s="127"/>
      <c r="K225" s="127"/>
      <c r="L225" s="127"/>
      <c r="M225" s="127"/>
      <c r="N225" s="127"/>
      <c r="O225" s="122"/>
      <c r="P225" s="122"/>
      <c r="Q225" s="122"/>
      <c r="R225" s="122"/>
      <c r="S225" s="125"/>
      <c r="T225" s="122"/>
      <c r="U225" s="122"/>
      <c r="V225" s="122"/>
    </row>
    <row r="226" spans="1:22" x14ac:dyDescent="0.3">
      <c r="A226" s="128"/>
      <c r="B226" s="128"/>
      <c r="C226" s="128"/>
      <c r="D226" s="129"/>
      <c r="E226" s="129"/>
      <c r="F226" s="129"/>
      <c r="G226" s="129"/>
      <c r="H226" s="129"/>
      <c r="I226" s="129"/>
      <c r="J226" s="129"/>
      <c r="K226" s="129"/>
      <c r="L226" s="129"/>
      <c r="M226" s="129"/>
      <c r="N226" s="129"/>
      <c r="O226" s="122"/>
      <c r="P226" s="122"/>
      <c r="Q226" s="122"/>
      <c r="R226" s="122"/>
      <c r="S226" s="125"/>
      <c r="T226" s="122"/>
      <c r="U226" s="122"/>
      <c r="V226" s="122"/>
    </row>
    <row r="227" spans="1:22" x14ac:dyDescent="0.3">
      <c r="A227" s="117"/>
      <c r="B227" s="117"/>
      <c r="C227" s="117"/>
      <c r="D227" s="130"/>
      <c r="E227" s="130"/>
      <c r="F227" s="130"/>
      <c r="G227" s="130"/>
      <c r="H227" s="130"/>
      <c r="I227" s="130"/>
      <c r="J227" s="130"/>
      <c r="K227" s="130"/>
      <c r="L227" s="130"/>
      <c r="M227" s="130"/>
      <c r="N227" s="130"/>
      <c r="O227" s="122"/>
      <c r="P227" s="122"/>
      <c r="Q227" s="122"/>
      <c r="R227" s="122"/>
      <c r="S227" s="125"/>
      <c r="T227" s="122"/>
      <c r="U227" s="122"/>
      <c r="V227" s="122"/>
    </row>
    <row r="228" spans="1:22" x14ac:dyDescent="0.3">
      <c r="A228" s="117"/>
      <c r="B228" s="117"/>
      <c r="C228" s="117"/>
      <c r="D228" s="124"/>
      <c r="E228" s="124"/>
      <c r="F228" s="124"/>
      <c r="G228" s="124"/>
      <c r="H228" s="124"/>
      <c r="I228" s="124"/>
      <c r="J228" s="124"/>
      <c r="K228" s="124"/>
      <c r="L228" s="124"/>
      <c r="M228" s="124"/>
      <c r="N228" s="124"/>
      <c r="O228" s="122"/>
      <c r="P228" s="122"/>
      <c r="Q228" s="122"/>
      <c r="R228" s="122"/>
      <c r="S228" s="125"/>
      <c r="T228" s="122"/>
      <c r="U228" s="122"/>
      <c r="V228" s="122"/>
    </row>
    <row r="229" spans="1:22" x14ac:dyDescent="0.3">
      <c r="A229" s="117"/>
      <c r="B229" s="117"/>
      <c r="C229" s="117"/>
      <c r="D229" s="124"/>
      <c r="E229" s="124"/>
      <c r="F229" s="124"/>
      <c r="G229" s="124"/>
      <c r="H229" s="124"/>
      <c r="I229" s="124"/>
      <c r="J229" s="124"/>
      <c r="K229" s="124"/>
      <c r="L229" s="124"/>
      <c r="M229" s="124"/>
      <c r="N229" s="124"/>
      <c r="O229" s="122"/>
      <c r="P229" s="122"/>
      <c r="Q229" s="122"/>
      <c r="R229" s="122"/>
      <c r="S229" s="125"/>
      <c r="T229" s="122"/>
      <c r="U229" s="122"/>
      <c r="V229" s="122"/>
    </row>
    <row r="230" spans="1:22" x14ac:dyDescent="0.3">
      <c r="A230" s="117"/>
      <c r="B230" s="117"/>
      <c r="C230" s="117"/>
      <c r="D230" s="124"/>
      <c r="E230" s="124"/>
      <c r="F230" s="124"/>
      <c r="G230" s="124"/>
      <c r="H230" s="124"/>
      <c r="I230" s="124"/>
      <c r="J230" s="124"/>
      <c r="K230" s="124"/>
      <c r="L230" s="124"/>
      <c r="M230" s="124"/>
      <c r="N230" s="124"/>
      <c r="O230" s="122"/>
      <c r="P230" s="122"/>
      <c r="Q230" s="122"/>
      <c r="R230" s="122"/>
      <c r="S230" s="125"/>
      <c r="T230" s="122"/>
      <c r="U230" s="122"/>
      <c r="V230" s="122"/>
    </row>
    <row r="231" spans="1:22" x14ac:dyDescent="0.3">
      <c r="A231" s="117"/>
      <c r="B231" s="117"/>
      <c r="C231" s="117"/>
      <c r="D231" s="124"/>
      <c r="E231" s="124"/>
      <c r="F231" s="124"/>
      <c r="G231" s="124"/>
      <c r="H231" s="124"/>
      <c r="I231" s="124"/>
      <c r="J231" s="124"/>
      <c r="K231" s="124"/>
      <c r="L231" s="124"/>
      <c r="M231" s="124"/>
      <c r="N231" s="124"/>
      <c r="O231" s="122"/>
      <c r="P231" s="122"/>
      <c r="Q231" s="122"/>
      <c r="R231" s="122"/>
      <c r="S231" s="125"/>
      <c r="T231" s="122"/>
      <c r="U231" s="122"/>
      <c r="V231" s="122"/>
    </row>
    <row r="232" spans="1:22" x14ac:dyDescent="0.3">
      <c r="A232" s="117"/>
      <c r="B232" s="117"/>
      <c r="C232" s="117"/>
      <c r="D232" s="124"/>
      <c r="E232" s="124"/>
      <c r="F232" s="124"/>
      <c r="G232" s="124"/>
      <c r="H232" s="124"/>
      <c r="I232" s="124"/>
      <c r="J232" s="124"/>
      <c r="K232" s="124"/>
      <c r="L232" s="124"/>
      <c r="M232" s="124"/>
      <c r="N232" s="124"/>
      <c r="O232" s="122"/>
      <c r="P232" s="122"/>
      <c r="Q232" s="122"/>
      <c r="R232" s="122"/>
      <c r="S232" s="125"/>
      <c r="T232" s="122"/>
      <c r="U232" s="122"/>
      <c r="V232" s="122"/>
    </row>
    <row r="233" spans="1:22" x14ac:dyDescent="0.3">
      <c r="A233" s="117"/>
      <c r="B233" s="117"/>
      <c r="C233" s="117"/>
      <c r="D233" s="124"/>
      <c r="E233" s="124"/>
      <c r="F233" s="124"/>
      <c r="G233" s="124"/>
      <c r="H233" s="124"/>
      <c r="I233" s="124"/>
      <c r="J233" s="124"/>
      <c r="K233" s="124"/>
      <c r="L233" s="124"/>
      <c r="M233" s="124"/>
      <c r="N233" s="124"/>
      <c r="O233" s="122"/>
      <c r="P233" s="122"/>
      <c r="Q233" s="122"/>
      <c r="R233" s="122"/>
      <c r="S233" s="125"/>
      <c r="T233" s="122"/>
      <c r="U233" s="122"/>
      <c r="V233" s="122"/>
    </row>
    <row r="234" spans="1:22" x14ac:dyDescent="0.3">
      <c r="A234" s="117"/>
      <c r="B234" s="117"/>
      <c r="C234" s="117"/>
      <c r="D234" s="124"/>
      <c r="E234" s="124"/>
      <c r="F234" s="124"/>
      <c r="G234" s="124"/>
      <c r="H234" s="124"/>
      <c r="I234" s="124"/>
      <c r="J234" s="124"/>
      <c r="K234" s="124"/>
      <c r="L234" s="124"/>
      <c r="M234" s="124"/>
      <c r="N234" s="124"/>
      <c r="O234" s="122"/>
      <c r="P234" s="122"/>
      <c r="Q234" s="122"/>
      <c r="R234" s="122"/>
      <c r="S234" s="125"/>
      <c r="T234" s="122"/>
      <c r="U234" s="122"/>
      <c r="V234" s="122"/>
    </row>
    <row r="235" spans="1:22" x14ac:dyDescent="0.3">
      <c r="A235" s="117"/>
      <c r="B235" s="117"/>
      <c r="C235" s="117"/>
      <c r="D235" s="124"/>
      <c r="E235" s="124"/>
      <c r="F235" s="124"/>
      <c r="G235" s="124"/>
      <c r="H235" s="124"/>
      <c r="I235" s="124"/>
      <c r="J235" s="124"/>
      <c r="K235" s="124"/>
      <c r="L235" s="124"/>
      <c r="M235" s="124"/>
      <c r="N235" s="124"/>
      <c r="O235" s="122"/>
      <c r="P235" s="122"/>
      <c r="Q235" s="122"/>
      <c r="R235" s="122"/>
      <c r="S235" s="125"/>
      <c r="T235" s="122"/>
      <c r="U235" s="122"/>
      <c r="V235" s="122"/>
    </row>
    <row r="236" spans="1:22" x14ac:dyDescent="0.3">
      <c r="A236" s="117"/>
      <c r="B236" s="117"/>
      <c r="C236" s="117"/>
      <c r="D236" s="124"/>
      <c r="E236" s="124"/>
      <c r="F236" s="124"/>
      <c r="G236" s="124"/>
      <c r="H236" s="124"/>
      <c r="I236" s="124"/>
      <c r="J236" s="124"/>
      <c r="K236" s="124"/>
      <c r="L236" s="124"/>
      <c r="M236" s="124"/>
      <c r="N236" s="124"/>
      <c r="O236" s="122"/>
      <c r="P236" s="122"/>
      <c r="Q236" s="122"/>
      <c r="R236" s="122"/>
      <c r="S236" s="125"/>
      <c r="T236" s="122"/>
      <c r="U236" s="122"/>
      <c r="V236" s="122"/>
    </row>
    <row r="237" spans="1:22" x14ac:dyDescent="0.3">
      <c r="A237" s="117"/>
      <c r="B237" s="117"/>
      <c r="C237" s="117"/>
      <c r="D237" s="124"/>
      <c r="E237" s="124"/>
      <c r="F237" s="124"/>
      <c r="G237" s="124"/>
      <c r="H237" s="124"/>
      <c r="I237" s="124"/>
      <c r="J237" s="124"/>
      <c r="K237" s="124"/>
      <c r="L237" s="124"/>
      <c r="M237" s="124"/>
      <c r="N237" s="124"/>
      <c r="O237" s="122"/>
      <c r="P237" s="122"/>
      <c r="Q237" s="122"/>
      <c r="R237" s="122"/>
      <c r="S237" s="125"/>
      <c r="T237" s="122"/>
      <c r="U237" s="122"/>
      <c r="V237" s="122"/>
    </row>
    <row r="238" spans="1:22" x14ac:dyDescent="0.3">
      <c r="A238" s="117"/>
      <c r="B238" s="117"/>
      <c r="C238" s="117"/>
      <c r="D238" s="124"/>
      <c r="E238" s="124"/>
      <c r="F238" s="124"/>
      <c r="G238" s="124"/>
      <c r="H238" s="124"/>
      <c r="I238" s="124"/>
      <c r="J238" s="124"/>
      <c r="K238" s="124"/>
      <c r="L238" s="124"/>
      <c r="M238" s="124"/>
      <c r="N238" s="124"/>
      <c r="O238" s="122"/>
      <c r="P238" s="122"/>
      <c r="Q238" s="122"/>
      <c r="R238" s="122"/>
      <c r="S238" s="125"/>
      <c r="T238" s="122"/>
      <c r="U238" s="122"/>
      <c r="V238" s="122"/>
    </row>
    <row r="239" spans="1:22" x14ac:dyDescent="0.3">
      <c r="A239" s="117"/>
      <c r="B239" s="117"/>
      <c r="C239" s="117"/>
      <c r="D239" s="124"/>
      <c r="E239" s="124"/>
      <c r="F239" s="124"/>
      <c r="G239" s="124"/>
      <c r="H239" s="124"/>
      <c r="I239" s="124"/>
      <c r="J239" s="124"/>
      <c r="K239" s="124"/>
      <c r="L239" s="124"/>
      <c r="M239" s="124"/>
      <c r="N239" s="124"/>
      <c r="O239" s="122"/>
      <c r="P239" s="122"/>
      <c r="Q239" s="122"/>
      <c r="R239" s="122"/>
      <c r="S239" s="125"/>
      <c r="T239" s="122"/>
      <c r="U239" s="122"/>
      <c r="V239" s="122"/>
    </row>
    <row r="240" spans="1:22" x14ac:dyDescent="0.3">
      <c r="A240" s="117"/>
      <c r="B240" s="117"/>
      <c r="C240" s="117"/>
      <c r="D240" s="130"/>
      <c r="E240" s="130"/>
      <c r="F240" s="130"/>
      <c r="G240" s="130"/>
      <c r="H240" s="130"/>
      <c r="I240" s="130"/>
      <c r="J240" s="130"/>
      <c r="K240" s="130"/>
      <c r="L240" s="130"/>
      <c r="M240" s="130"/>
      <c r="N240" s="130"/>
      <c r="O240" s="122"/>
      <c r="P240" s="122"/>
      <c r="Q240" s="122"/>
      <c r="R240" s="122"/>
      <c r="S240" s="125"/>
      <c r="T240" s="122"/>
      <c r="U240" s="122"/>
      <c r="V240" s="122"/>
    </row>
    <row r="241" spans="1:22" x14ac:dyDescent="0.3">
      <c r="A241" s="117"/>
      <c r="B241" s="117"/>
      <c r="C241" s="117"/>
      <c r="D241" s="124"/>
      <c r="E241" s="124"/>
      <c r="F241" s="124"/>
      <c r="G241" s="124"/>
      <c r="H241" s="124"/>
      <c r="I241" s="124"/>
      <c r="J241" s="124"/>
      <c r="K241" s="124"/>
      <c r="L241" s="124"/>
      <c r="M241" s="124"/>
      <c r="N241" s="124"/>
      <c r="O241" s="122"/>
      <c r="P241" s="122"/>
      <c r="Q241" s="122"/>
      <c r="R241" s="122"/>
      <c r="S241" s="125"/>
      <c r="T241" s="122"/>
      <c r="U241" s="122"/>
      <c r="V241" s="122"/>
    </row>
    <row r="242" spans="1:22" x14ac:dyDescent="0.3">
      <c r="A242" s="117"/>
      <c r="B242" s="117"/>
      <c r="C242" s="117"/>
      <c r="D242" s="124"/>
      <c r="E242" s="124"/>
      <c r="F242" s="124"/>
      <c r="G242" s="124"/>
      <c r="H242" s="124"/>
      <c r="I242" s="124"/>
      <c r="J242" s="124"/>
      <c r="K242" s="124"/>
      <c r="L242" s="124"/>
      <c r="M242" s="124"/>
      <c r="N242" s="124"/>
      <c r="O242" s="122"/>
      <c r="P242" s="122"/>
      <c r="Q242" s="122"/>
      <c r="R242" s="122"/>
      <c r="S242" s="125"/>
      <c r="T242" s="122"/>
      <c r="U242" s="122"/>
      <c r="V242" s="122"/>
    </row>
    <row r="243" spans="1:22" x14ac:dyDescent="0.3">
      <c r="A243" s="117"/>
      <c r="B243" s="117"/>
      <c r="C243" s="117"/>
      <c r="D243" s="124"/>
      <c r="E243" s="124"/>
      <c r="F243" s="124"/>
      <c r="G243" s="124"/>
      <c r="H243" s="124"/>
      <c r="I243" s="124"/>
      <c r="J243" s="124"/>
      <c r="K243" s="124"/>
      <c r="L243" s="124"/>
      <c r="M243" s="124"/>
      <c r="N243" s="124"/>
      <c r="O243" s="122"/>
      <c r="P243" s="122"/>
      <c r="Q243" s="122"/>
      <c r="R243" s="122"/>
      <c r="S243" s="125"/>
      <c r="T243" s="122"/>
      <c r="U243" s="122"/>
      <c r="V243" s="122"/>
    </row>
    <row r="244" spans="1:22" x14ac:dyDescent="0.3">
      <c r="A244" s="117"/>
      <c r="B244" s="117"/>
      <c r="C244" s="117"/>
      <c r="D244" s="124"/>
      <c r="E244" s="124"/>
      <c r="F244" s="124"/>
      <c r="G244" s="124"/>
      <c r="H244" s="124"/>
      <c r="I244" s="124"/>
      <c r="J244" s="124"/>
      <c r="K244" s="124"/>
      <c r="L244" s="124"/>
      <c r="M244" s="124"/>
      <c r="N244" s="124"/>
      <c r="O244" s="122"/>
      <c r="P244" s="122"/>
      <c r="Q244" s="122"/>
      <c r="R244" s="122"/>
      <c r="S244" s="125"/>
      <c r="T244" s="122"/>
      <c r="U244" s="122"/>
      <c r="V244" s="122"/>
    </row>
    <row r="245" spans="1:22" x14ac:dyDescent="0.3">
      <c r="A245" s="117"/>
      <c r="B245" s="117"/>
      <c r="C245" s="117"/>
      <c r="D245" s="124"/>
      <c r="E245" s="124"/>
      <c r="F245" s="124"/>
      <c r="G245" s="124"/>
      <c r="H245" s="124"/>
      <c r="I245" s="124"/>
      <c r="J245" s="124"/>
      <c r="K245" s="124"/>
      <c r="L245" s="124"/>
      <c r="M245" s="124"/>
      <c r="N245" s="124"/>
      <c r="O245" s="122"/>
      <c r="P245" s="122"/>
      <c r="Q245" s="122"/>
      <c r="R245" s="122"/>
      <c r="S245" s="125"/>
      <c r="T245" s="122"/>
      <c r="U245" s="122"/>
      <c r="V245" s="122"/>
    </row>
    <row r="246" spans="1:22" x14ac:dyDescent="0.3">
      <c r="A246" s="117"/>
      <c r="B246" s="117"/>
      <c r="C246" s="117"/>
      <c r="D246" s="124"/>
      <c r="E246" s="124"/>
      <c r="F246" s="124"/>
      <c r="G246" s="124"/>
      <c r="H246" s="124"/>
      <c r="I246" s="124"/>
      <c r="J246" s="124"/>
      <c r="K246" s="124"/>
      <c r="L246" s="124"/>
      <c r="M246" s="124"/>
      <c r="N246" s="124"/>
      <c r="O246" s="122"/>
      <c r="P246" s="122"/>
      <c r="Q246" s="122"/>
      <c r="R246" s="122"/>
      <c r="S246" s="125"/>
      <c r="T246" s="122"/>
      <c r="U246" s="122"/>
      <c r="V246" s="122"/>
    </row>
    <row r="247" spans="1:22" x14ac:dyDescent="0.3">
      <c r="A247" s="117"/>
      <c r="B247" s="117"/>
      <c r="C247" s="117"/>
      <c r="D247" s="124"/>
      <c r="E247" s="124"/>
      <c r="F247" s="124"/>
      <c r="G247" s="124"/>
      <c r="H247" s="124"/>
      <c r="I247" s="124"/>
      <c r="J247" s="124"/>
      <c r="K247" s="124"/>
      <c r="L247" s="124"/>
      <c r="M247" s="124"/>
      <c r="N247" s="124"/>
      <c r="O247" s="122"/>
      <c r="P247" s="122"/>
      <c r="Q247" s="122"/>
      <c r="R247" s="122"/>
      <c r="S247" s="125"/>
      <c r="T247" s="122"/>
      <c r="U247" s="122"/>
      <c r="V247" s="122"/>
    </row>
    <row r="248" spans="1:22" x14ac:dyDescent="0.3">
      <c r="A248" s="117"/>
      <c r="B248" s="117"/>
      <c r="C248" s="117"/>
      <c r="D248" s="124"/>
      <c r="E248" s="124"/>
      <c r="F248" s="124"/>
      <c r="G248" s="124"/>
      <c r="H248" s="124"/>
      <c r="I248" s="124"/>
      <c r="J248" s="124"/>
      <c r="K248" s="124"/>
      <c r="L248" s="124"/>
      <c r="M248" s="124"/>
      <c r="N248" s="124"/>
      <c r="O248" s="122"/>
      <c r="P248" s="122"/>
      <c r="Q248" s="122"/>
      <c r="R248" s="122"/>
      <c r="S248" s="125"/>
      <c r="T248" s="122"/>
      <c r="U248" s="122"/>
      <c r="V248" s="122"/>
    </row>
    <row r="249" spans="1:22" x14ac:dyDescent="0.3">
      <c r="A249" s="117"/>
      <c r="B249" s="117"/>
      <c r="C249" s="117"/>
      <c r="D249" s="124"/>
      <c r="E249" s="124"/>
      <c r="F249" s="124"/>
      <c r="G249" s="124"/>
      <c r="H249" s="124"/>
      <c r="I249" s="124"/>
      <c r="J249" s="124"/>
      <c r="K249" s="124"/>
      <c r="L249" s="124"/>
      <c r="M249" s="124"/>
      <c r="N249" s="124"/>
      <c r="O249" s="122"/>
      <c r="P249" s="122"/>
      <c r="Q249" s="122"/>
      <c r="R249" s="122"/>
      <c r="S249" s="125"/>
      <c r="T249" s="122"/>
      <c r="U249" s="122"/>
      <c r="V249" s="122"/>
    </row>
    <row r="250" spans="1:22" x14ac:dyDescent="0.3">
      <c r="A250" s="117"/>
      <c r="B250" s="117"/>
      <c r="C250" s="117"/>
      <c r="D250" s="124"/>
      <c r="E250" s="124"/>
      <c r="F250" s="124"/>
      <c r="G250" s="124"/>
      <c r="H250" s="124"/>
      <c r="I250" s="124"/>
      <c r="J250" s="124"/>
      <c r="K250" s="124"/>
      <c r="L250" s="124"/>
      <c r="M250" s="124"/>
      <c r="N250" s="124"/>
      <c r="O250" s="122"/>
      <c r="P250" s="122"/>
      <c r="Q250" s="122"/>
      <c r="R250" s="122"/>
      <c r="S250" s="125"/>
      <c r="T250" s="122"/>
      <c r="U250" s="122"/>
      <c r="V250" s="122"/>
    </row>
    <row r="251" spans="1:22" x14ac:dyDescent="0.3">
      <c r="A251" s="117"/>
      <c r="B251" s="117"/>
      <c r="C251" s="117"/>
      <c r="D251" s="124"/>
      <c r="E251" s="124"/>
      <c r="F251" s="124"/>
      <c r="G251" s="124"/>
      <c r="H251" s="124"/>
      <c r="I251" s="124"/>
      <c r="J251" s="124"/>
      <c r="K251" s="124"/>
      <c r="L251" s="124"/>
      <c r="M251" s="124"/>
      <c r="N251" s="124"/>
      <c r="O251" s="122"/>
      <c r="P251" s="122"/>
      <c r="Q251" s="122"/>
      <c r="R251" s="122"/>
      <c r="S251" s="125"/>
      <c r="T251" s="122"/>
      <c r="U251" s="122"/>
      <c r="V251" s="122"/>
    </row>
    <row r="252" spans="1:22" x14ac:dyDescent="0.3">
      <c r="A252" s="117"/>
      <c r="B252" s="117"/>
      <c r="C252" s="117"/>
      <c r="D252" s="124"/>
      <c r="E252" s="124"/>
      <c r="F252" s="124"/>
      <c r="G252" s="124"/>
      <c r="H252" s="124"/>
      <c r="I252" s="124"/>
      <c r="J252" s="124"/>
      <c r="K252" s="124"/>
      <c r="L252" s="124"/>
      <c r="M252" s="124"/>
      <c r="N252" s="124"/>
      <c r="O252" s="122"/>
      <c r="P252" s="122"/>
      <c r="Q252" s="122"/>
      <c r="R252" s="122"/>
      <c r="S252" s="125"/>
      <c r="T252" s="122"/>
      <c r="U252" s="122"/>
      <c r="V252" s="122"/>
    </row>
    <row r="253" spans="1:22" x14ac:dyDescent="0.3">
      <c r="A253" s="117"/>
      <c r="B253" s="117"/>
      <c r="C253" s="117"/>
      <c r="D253" s="124"/>
      <c r="E253" s="124"/>
      <c r="F253" s="124"/>
      <c r="G253" s="124"/>
      <c r="H253" s="124"/>
      <c r="I253" s="124"/>
      <c r="J253" s="124"/>
      <c r="K253" s="124"/>
      <c r="L253" s="124"/>
      <c r="M253" s="124"/>
      <c r="N253" s="124"/>
      <c r="O253" s="122"/>
      <c r="P253" s="122"/>
      <c r="Q253" s="122"/>
      <c r="R253" s="122"/>
      <c r="S253" s="125"/>
      <c r="T253" s="122"/>
      <c r="U253" s="122"/>
      <c r="V253" s="122"/>
    </row>
    <row r="254" spans="1:22" x14ac:dyDescent="0.3">
      <c r="A254" s="117"/>
      <c r="B254" s="117"/>
      <c r="C254" s="117"/>
      <c r="D254" s="116"/>
      <c r="E254" s="116"/>
      <c r="F254" s="116"/>
      <c r="G254" s="116"/>
      <c r="H254" s="116"/>
      <c r="I254" s="116"/>
      <c r="J254" s="116"/>
      <c r="K254" s="116"/>
      <c r="L254" s="116"/>
      <c r="M254" s="116"/>
      <c r="N254" s="116"/>
      <c r="O254" s="122"/>
      <c r="P254" s="122"/>
      <c r="Q254" s="122"/>
      <c r="R254" s="122"/>
      <c r="S254" s="125"/>
      <c r="T254" s="122"/>
      <c r="U254" s="122"/>
      <c r="V254" s="122"/>
    </row>
    <row r="255" spans="1:22" x14ac:dyDescent="0.3">
      <c r="A255" s="117"/>
      <c r="B255" s="117"/>
      <c r="C255" s="117"/>
      <c r="D255" s="116"/>
      <c r="E255" s="116"/>
      <c r="F255" s="116"/>
      <c r="G255" s="116"/>
      <c r="H255" s="116"/>
      <c r="I255" s="116"/>
      <c r="J255" s="116"/>
      <c r="K255" s="116"/>
      <c r="L255" s="116"/>
      <c r="M255" s="116"/>
      <c r="N255" s="116"/>
      <c r="O255" s="122"/>
      <c r="P255" s="122"/>
      <c r="Q255" s="122"/>
      <c r="R255" s="122"/>
      <c r="S255" s="125"/>
      <c r="T255" s="122"/>
      <c r="U255" s="122"/>
      <c r="V255" s="122"/>
    </row>
    <row r="256" spans="1:22" x14ac:dyDescent="0.3">
      <c r="A256" s="117"/>
      <c r="B256" s="117"/>
      <c r="C256" s="117"/>
      <c r="D256" s="131"/>
      <c r="E256" s="131"/>
      <c r="F256" s="131"/>
      <c r="G256" s="131"/>
      <c r="H256" s="131"/>
      <c r="I256" s="131"/>
      <c r="J256" s="131"/>
      <c r="K256" s="131"/>
      <c r="L256" s="131"/>
      <c r="M256" s="131"/>
      <c r="N256" s="131"/>
      <c r="O256" s="122"/>
      <c r="P256" s="122"/>
      <c r="Q256" s="122"/>
      <c r="R256" s="122"/>
      <c r="S256" s="125"/>
      <c r="T256" s="122"/>
      <c r="U256" s="122"/>
      <c r="V256" s="122"/>
    </row>
    <row r="257" spans="1:22" x14ac:dyDescent="0.3">
      <c r="A257" s="117"/>
      <c r="B257" s="117"/>
      <c r="C257" s="117"/>
      <c r="D257" s="131"/>
      <c r="E257" s="131"/>
      <c r="F257" s="131"/>
      <c r="G257" s="131"/>
      <c r="H257" s="131"/>
      <c r="I257" s="131"/>
      <c r="J257" s="131"/>
      <c r="K257" s="131"/>
      <c r="L257" s="131"/>
      <c r="M257" s="131"/>
      <c r="N257" s="131"/>
      <c r="O257" s="122"/>
      <c r="P257" s="122"/>
      <c r="Q257" s="122"/>
      <c r="R257" s="122"/>
      <c r="S257" s="125"/>
      <c r="T257" s="122"/>
      <c r="U257" s="122"/>
      <c r="V257" s="122"/>
    </row>
    <row r="258" spans="1:22" x14ac:dyDescent="0.3">
      <c r="A258" s="117"/>
      <c r="B258" s="117"/>
      <c r="C258" s="117"/>
      <c r="D258" s="116"/>
      <c r="E258" s="116"/>
      <c r="F258" s="116"/>
      <c r="G258" s="116"/>
      <c r="H258" s="116"/>
      <c r="I258" s="116"/>
      <c r="J258" s="116"/>
      <c r="K258" s="116"/>
      <c r="L258" s="116"/>
      <c r="M258" s="116"/>
      <c r="N258" s="116"/>
      <c r="O258" s="122"/>
      <c r="P258" s="122"/>
      <c r="Q258" s="122"/>
      <c r="R258" s="122"/>
      <c r="S258" s="125"/>
      <c r="T258" s="122"/>
      <c r="U258" s="122"/>
      <c r="V258" s="122"/>
    </row>
    <row r="259" spans="1:22" x14ac:dyDescent="0.3">
      <c r="A259" s="117"/>
      <c r="B259" s="117"/>
      <c r="C259" s="117"/>
      <c r="D259" s="132"/>
      <c r="E259" s="132"/>
      <c r="F259" s="132"/>
      <c r="G259" s="132"/>
      <c r="H259" s="132"/>
      <c r="I259" s="132"/>
      <c r="J259" s="132"/>
      <c r="K259" s="132"/>
      <c r="L259" s="132"/>
      <c r="M259" s="132"/>
      <c r="N259" s="132"/>
      <c r="O259" s="122"/>
      <c r="P259" s="122"/>
      <c r="Q259" s="122"/>
      <c r="R259" s="122"/>
      <c r="S259" s="125"/>
      <c r="T259" s="122"/>
      <c r="U259" s="122"/>
      <c r="V259" s="122"/>
    </row>
    <row r="260" spans="1:22" x14ac:dyDescent="0.3">
      <c r="A260" s="117"/>
      <c r="B260" s="117"/>
      <c r="C260" s="117"/>
      <c r="D260" s="133"/>
      <c r="E260" s="133"/>
      <c r="F260" s="133"/>
      <c r="G260" s="133"/>
      <c r="H260" s="133"/>
      <c r="I260" s="133"/>
      <c r="J260" s="133"/>
      <c r="K260" s="133"/>
      <c r="L260" s="133"/>
      <c r="M260" s="133"/>
      <c r="N260" s="133"/>
      <c r="O260" s="122"/>
      <c r="P260" s="122"/>
      <c r="Q260" s="122"/>
      <c r="R260" s="122"/>
      <c r="S260" s="125"/>
      <c r="T260" s="122"/>
      <c r="U260" s="122"/>
      <c r="V260" s="122"/>
    </row>
    <row r="261" spans="1:22" x14ac:dyDescent="0.3">
      <c r="A261" s="117"/>
      <c r="B261" s="117"/>
      <c r="C261" s="117"/>
      <c r="D261" s="116"/>
      <c r="E261" s="116"/>
      <c r="F261" s="116"/>
      <c r="G261" s="116"/>
      <c r="H261" s="116"/>
      <c r="I261" s="116"/>
      <c r="J261" s="116"/>
      <c r="K261" s="116"/>
      <c r="L261" s="116"/>
      <c r="M261" s="116"/>
      <c r="N261" s="116"/>
      <c r="O261" s="122"/>
      <c r="P261" s="122"/>
      <c r="Q261" s="122"/>
      <c r="R261" s="122"/>
      <c r="S261" s="125"/>
      <c r="T261" s="122"/>
      <c r="U261" s="122"/>
      <c r="V261" s="122"/>
    </row>
    <row r="262" spans="1:22" x14ac:dyDescent="0.3">
      <c r="A262" s="117"/>
      <c r="B262" s="117"/>
      <c r="C262" s="117"/>
      <c r="D262" s="133"/>
      <c r="E262" s="133"/>
      <c r="F262" s="133"/>
      <c r="G262" s="133"/>
      <c r="H262" s="133"/>
      <c r="I262" s="133"/>
      <c r="J262" s="133"/>
      <c r="K262" s="133"/>
      <c r="L262" s="133"/>
      <c r="M262" s="133"/>
      <c r="N262" s="133"/>
      <c r="O262" s="122"/>
      <c r="P262" s="122"/>
      <c r="Q262" s="122"/>
      <c r="R262" s="122"/>
      <c r="S262" s="125"/>
      <c r="T262" s="122"/>
      <c r="U262" s="122"/>
      <c r="V262" s="122"/>
    </row>
    <row r="263" spans="1:22" x14ac:dyDescent="0.3">
      <c r="A263" s="117"/>
      <c r="B263" s="117"/>
      <c r="C263" s="117"/>
      <c r="D263" s="133"/>
      <c r="E263" s="133"/>
      <c r="F263" s="133"/>
      <c r="G263" s="133"/>
      <c r="H263" s="133"/>
      <c r="I263" s="133"/>
      <c r="J263" s="133"/>
      <c r="K263" s="133"/>
      <c r="L263" s="133"/>
      <c r="M263" s="133"/>
      <c r="N263" s="133"/>
      <c r="O263" s="122"/>
      <c r="P263" s="122"/>
      <c r="Q263" s="122"/>
      <c r="R263" s="122"/>
      <c r="S263" s="125"/>
      <c r="T263" s="122"/>
      <c r="U263" s="122"/>
      <c r="V263" s="122"/>
    </row>
    <row r="264" spans="1:22" x14ac:dyDescent="0.3">
      <c r="A264" s="117"/>
      <c r="B264" s="117"/>
      <c r="C264" s="117"/>
      <c r="D264" s="133"/>
      <c r="E264" s="133"/>
      <c r="F264" s="133"/>
      <c r="G264" s="133"/>
      <c r="H264" s="133"/>
      <c r="I264" s="133"/>
      <c r="J264" s="133"/>
      <c r="K264" s="133"/>
      <c r="L264" s="133"/>
      <c r="M264" s="133"/>
      <c r="N264" s="133"/>
      <c r="O264" s="122"/>
      <c r="P264" s="122"/>
      <c r="Q264" s="122"/>
      <c r="R264" s="122"/>
      <c r="S264" s="125"/>
      <c r="T264" s="122"/>
      <c r="U264" s="122"/>
      <c r="V264" s="122"/>
    </row>
    <row r="265" spans="1:22" x14ac:dyDescent="0.3">
      <c r="A265" s="117"/>
      <c r="B265" s="117"/>
      <c r="C265" s="117"/>
      <c r="D265" s="133"/>
      <c r="E265" s="133"/>
      <c r="F265" s="133"/>
      <c r="G265" s="133"/>
      <c r="H265" s="133"/>
      <c r="I265" s="133"/>
      <c r="J265" s="133"/>
      <c r="K265" s="133"/>
      <c r="L265" s="133"/>
      <c r="M265" s="133"/>
      <c r="N265" s="133"/>
      <c r="O265" s="122"/>
      <c r="P265" s="122"/>
      <c r="Q265" s="122"/>
      <c r="R265" s="122"/>
      <c r="S265" s="125"/>
      <c r="T265" s="122"/>
      <c r="U265" s="122"/>
      <c r="V265" s="122"/>
    </row>
    <row r="266" spans="1:22" x14ac:dyDescent="0.3">
      <c r="A266" s="117"/>
      <c r="B266" s="117"/>
      <c r="C266" s="117"/>
      <c r="D266" s="133"/>
      <c r="E266" s="133"/>
      <c r="F266" s="133"/>
      <c r="G266" s="133"/>
      <c r="H266" s="133"/>
      <c r="I266" s="133"/>
      <c r="J266" s="133"/>
      <c r="K266" s="133"/>
      <c r="L266" s="133"/>
      <c r="M266" s="133"/>
      <c r="N266" s="133"/>
      <c r="O266" s="122"/>
      <c r="P266" s="122"/>
      <c r="Q266" s="122"/>
      <c r="R266" s="122"/>
      <c r="S266" s="125"/>
      <c r="T266" s="122"/>
      <c r="U266" s="122"/>
      <c r="V266" s="122"/>
    </row>
    <row r="267" spans="1:22" x14ac:dyDescent="0.3">
      <c r="A267" s="117"/>
      <c r="B267" s="117"/>
      <c r="C267" s="117"/>
      <c r="D267" s="133"/>
      <c r="E267" s="133"/>
      <c r="F267" s="133"/>
      <c r="G267" s="133"/>
      <c r="H267" s="133"/>
      <c r="I267" s="133"/>
      <c r="J267" s="133"/>
      <c r="K267" s="133"/>
      <c r="L267" s="133"/>
      <c r="M267" s="133"/>
      <c r="N267" s="133"/>
      <c r="O267" s="122"/>
      <c r="P267" s="122"/>
      <c r="Q267" s="122"/>
      <c r="R267" s="122"/>
      <c r="S267" s="125"/>
      <c r="T267" s="122"/>
      <c r="U267" s="122"/>
      <c r="V267" s="122"/>
    </row>
    <row r="268" spans="1:22" x14ac:dyDescent="0.3">
      <c r="A268" s="117"/>
      <c r="B268" s="117"/>
      <c r="C268" s="117"/>
      <c r="D268" s="133"/>
      <c r="E268" s="133"/>
      <c r="F268" s="133"/>
      <c r="G268" s="133"/>
      <c r="H268" s="133"/>
      <c r="I268" s="133"/>
      <c r="J268" s="133"/>
      <c r="K268" s="133"/>
      <c r="L268" s="133"/>
      <c r="M268" s="133"/>
      <c r="N268" s="133"/>
      <c r="O268" s="122"/>
      <c r="P268" s="122"/>
      <c r="Q268" s="122"/>
      <c r="R268" s="122"/>
      <c r="S268" s="125"/>
      <c r="T268" s="122"/>
      <c r="U268" s="122"/>
      <c r="V268" s="122"/>
    </row>
    <row r="269" spans="1:22" x14ac:dyDescent="0.3">
      <c r="A269" s="117"/>
      <c r="B269" s="117"/>
      <c r="C269" s="117"/>
      <c r="D269" s="133"/>
      <c r="E269" s="133"/>
      <c r="F269" s="133"/>
      <c r="G269" s="133"/>
      <c r="H269" s="133"/>
      <c r="I269" s="133"/>
      <c r="J269" s="133"/>
      <c r="K269" s="133"/>
      <c r="L269" s="133"/>
      <c r="M269" s="133"/>
      <c r="N269" s="133"/>
      <c r="O269" s="122"/>
      <c r="P269" s="122"/>
      <c r="Q269" s="122"/>
      <c r="R269" s="122"/>
      <c r="S269" s="125"/>
      <c r="T269" s="122"/>
      <c r="U269" s="122"/>
      <c r="V269" s="122"/>
    </row>
    <row r="270" spans="1:22" x14ac:dyDescent="0.3">
      <c r="A270" s="117"/>
      <c r="B270" s="117"/>
      <c r="C270" s="117"/>
      <c r="D270" s="133"/>
      <c r="E270" s="133"/>
      <c r="F270" s="133"/>
      <c r="G270" s="133"/>
      <c r="H270" s="133"/>
      <c r="I270" s="133"/>
      <c r="J270" s="133"/>
      <c r="K270" s="133"/>
      <c r="L270" s="133"/>
      <c r="M270" s="133"/>
      <c r="N270" s="133"/>
      <c r="O270" s="122"/>
      <c r="P270" s="122"/>
      <c r="Q270" s="122"/>
      <c r="R270" s="122"/>
      <c r="S270" s="125"/>
      <c r="T270" s="122"/>
      <c r="U270" s="122"/>
      <c r="V270" s="122"/>
    </row>
    <row r="271" spans="1:22" x14ac:dyDescent="0.3">
      <c r="A271" s="117"/>
      <c r="B271" s="117"/>
      <c r="C271" s="117"/>
      <c r="D271" s="133"/>
      <c r="E271" s="133"/>
      <c r="F271" s="133"/>
      <c r="G271" s="133"/>
      <c r="H271" s="133"/>
      <c r="I271" s="133"/>
      <c r="J271" s="133"/>
      <c r="K271" s="133"/>
      <c r="L271" s="133"/>
      <c r="M271" s="133"/>
      <c r="N271" s="133"/>
      <c r="O271" s="122"/>
      <c r="P271" s="122"/>
      <c r="Q271" s="122"/>
      <c r="R271" s="122"/>
      <c r="S271" s="125"/>
      <c r="T271" s="122"/>
      <c r="U271" s="122"/>
      <c r="V271" s="122"/>
    </row>
    <row r="272" spans="1:22" x14ac:dyDescent="0.3">
      <c r="A272" s="117"/>
      <c r="B272" s="117"/>
      <c r="C272" s="117"/>
      <c r="D272" s="134"/>
      <c r="E272" s="134"/>
      <c r="F272" s="134"/>
      <c r="G272" s="134"/>
      <c r="H272" s="134"/>
      <c r="I272" s="134"/>
      <c r="J272" s="134"/>
      <c r="K272" s="134"/>
      <c r="L272" s="134"/>
      <c r="M272" s="134"/>
      <c r="N272" s="134"/>
      <c r="O272" s="122"/>
      <c r="P272" s="122"/>
      <c r="Q272" s="122"/>
      <c r="R272" s="122"/>
      <c r="S272" s="125"/>
      <c r="T272" s="122"/>
      <c r="U272" s="122"/>
      <c r="V272" s="122"/>
    </row>
    <row r="273" spans="1:22" x14ac:dyDescent="0.3">
      <c r="A273" s="117"/>
      <c r="B273" s="117"/>
      <c r="C273" s="117"/>
      <c r="D273" s="133"/>
      <c r="E273" s="133"/>
      <c r="F273" s="133"/>
      <c r="G273" s="133"/>
      <c r="H273" s="133"/>
      <c r="I273" s="133"/>
      <c r="J273" s="133"/>
      <c r="K273" s="133"/>
      <c r="L273" s="133"/>
      <c r="M273" s="133"/>
      <c r="N273" s="133"/>
      <c r="O273" s="122"/>
      <c r="P273" s="122"/>
      <c r="Q273" s="122"/>
      <c r="R273" s="122"/>
      <c r="S273" s="125"/>
      <c r="T273" s="122"/>
      <c r="U273" s="122"/>
      <c r="V273" s="122"/>
    </row>
    <row r="274" spans="1:22" x14ac:dyDescent="0.3">
      <c r="A274" s="117"/>
      <c r="B274" s="117"/>
      <c r="C274" s="117"/>
      <c r="D274" s="134"/>
      <c r="E274" s="134"/>
      <c r="F274" s="134"/>
      <c r="G274" s="134"/>
      <c r="H274" s="134"/>
      <c r="I274" s="134"/>
      <c r="J274" s="134"/>
      <c r="K274" s="134"/>
      <c r="L274" s="134"/>
      <c r="M274" s="134"/>
      <c r="N274" s="134"/>
      <c r="O274" s="122"/>
      <c r="P274" s="122"/>
      <c r="Q274" s="122"/>
      <c r="R274" s="122"/>
      <c r="S274" s="125"/>
      <c r="T274" s="122"/>
      <c r="U274" s="122"/>
      <c r="V274" s="122"/>
    </row>
    <row r="275" spans="1:22" x14ac:dyDescent="0.3">
      <c r="A275" s="117"/>
      <c r="B275" s="117"/>
      <c r="C275" s="117"/>
      <c r="D275" s="134"/>
      <c r="E275" s="134"/>
      <c r="F275" s="134"/>
      <c r="G275" s="134"/>
      <c r="H275" s="134"/>
      <c r="I275" s="134"/>
      <c r="J275" s="134"/>
      <c r="K275" s="134"/>
      <c r="L275" s="134"/>
      <c r="M275" s="134"/>
      <c r="N275" s="134"/>
      <c r="O275" s="122"/>
      <c r="P275" s="122"/>
      <c r="Q275" s="122"/>
      <c r="R275" s="122"/>
      <c r="S275" s="125"/>
      <c r="T275" s="122"/>
      <c r="U275" s="122"/>
      <c r="V275" s="122"/>
    </row>
    <row r="276" spans="1:22" x14ac:dyDescent="0.3">
      <c r="A276" s="117"/>
      <c r="B276" s="117"/>
      <c r="C276" s="117"/>
      <c r="D276" s="134"/>
      <c r="E276" s="134"/>
      <c r="F276" s="134"/>
      <c r="G276" s="134"/>
      <c r="H276" s="134"/>
      <c r="I276" s="134"/>
      <c r="J276" s="134"/>
      <c r="K276" s="134"/>
      <c r="L276" s="134"/>
      <c r="M276" s="134"/>
      <c r="N276" s="134"/>
      <c r="O276" s="122"/>
      <c r="P276" s="122"/>
      <c r="Q276" s="122"/>
      <c r="R276" s="122"/>
      <c r="S276" s="125"/>
      <c r="T276" s="122"/>
      <c r="U276" s="122"/>
      <c r="V276" s="122"/>
    </row>
    <row r="277" spans="1:22" x14ac:dyDescent="0.3">
      <c r="A277" s="117"/>
      <c r="B277" s="117"/>
      <c r="C277" s="117"/>
      <c r="D277" s="134"/>
      <c r="E277" s="134"/>
      <c r="F277" s="134"/>
      <c r="G277" s="134"/>
      <c r="H277" s="134"/>
      <c r="I277" s="134"/>
      <c r="J277" s="134"/>
      <c r="K277" s="134"/>
      <c r="L277" s="134"/>
      <c r="M277" s="134"/>
      <c r="N277" s="134"/>
      <c r="O277" s="122"/>
      <c r="P277" s="122"/>
      <c r="Q277" s="122"/>
      <c r="R277" s="122"/>
      <c r="S277" s="125"/>
      <c r="T277" s="122"/>
      <c r="U277" s="122"/>
      <c r="V277" s="122"/>
    </row>
    <row r="278" spans="1:22" x14ac:dyDescent="0.3">
      <c r="A278" s="117"/>
      <c r="B278" s="117"/>
      <c r="C278" s="117"/>
      <c r="D278" s="134"/>
      <c r="E278" s="134"/>
      <c r="F278" s="134"/>
      <c r="G278" s="134"/>
      <c r="H278" s="134"/>
      <c r="I278" s="134"/>
      <c r="J278" s="134"/>
      <c r="K278" s="134"/>
      <c r="L278" s="134"/>
      <c r="M278" s="134"/>
      <c r="N278" s="134"/>
      <c r="O278" s="122"/>
      <c r="P278" s="122"/>
      <c r="Q278" s="122"/>
      <c r="R278" s="122"/>
      <c r="S278" s="125"/>
      <c r="T278" s="122"/>
      <c r="U278" s="122"/>
      <c r="V278" s="122"/>
    </row>
    <row r="279" spans="1:22" x14ac:dyDescent="0.3">
      <c r="A279" s="117"/>
      <c r="B279" s="117"/>
      <c r="C279" s="117"/>
      <c r="D279" s="134"/>
      <c r="E279" s="134"/>
      <c r="F279" s="134"/>
      <c r="G279" s="134"/>
      <c r="H279" s="134"/>
      <c r="I279" s="134"/>
      <c r="J279" s="134"/>
      <c r="K279" s="134"/>
      <c r="L279" s="134"/>
      <c r="M279" s="134"/>
      <c r="N279" s="134"/>
      <c r="O279" s="122"/>
      <c r="P279" s="122"/>
      <c r="Q279" s="122"/>
      <c r="R279" s="122"/>
      <c r="S279" s="125"/>
      <c r="T279" s="122"/>
      <c r="U279" s="122"/>
      <c r="V279" s="122"/>
    </row>
    <row r="280" spans="1:22" x14ac:dyDescent="0.3">
      <c r="A280" s="117"/>
      <c r="B280" s="117"/>
      <c r="C280" s="117"/>
      <c r="D280" s="134"/>
      <c r="E280" s="134"/>
      <c r="F280" s="134"/>
      <c r="G280" s="134"/>
      <c r="H280" s="134"/>
      <c r="I280" s="134"/>
      <c r="J280" s="134"/>
      <c r="K280" s="134"/>
      <c r="L280" s="134"/>
      <c r="M280" s="134"/>
      <c r="N280" s="134"/>
      <c r="O280" s="122"/>
      <c r="P280" s="122"/>
      <c r="Q280" s="122"/>
      <c r="R280" s="122"/>
      <c r="S280" s="125"/>
      <c r="T280" s="122"/>
      <c r="U280" s="122"/>
      <c r="V280" s="122"/>
    </row>
    <row r="281" spans="1:22" x14ac:dyDescent="0.3">
      <c r="A281" s="117"/>
      <c r="B281" s="117"/>
      <c r="C281" s="117"/>
      <c r="D281" s="134"/>
      <c r="E281" s="134"/>
      <c r="F281" s="134"/>
      <c r="G281" s="134"/>
      <c r="H281" s="134"/>
      <c r="I281" s="134"/>
      <c r="J281" s="134"/>
      <c r="K281" s="134"/>
      <c r="L281" s="134"/>
      <c r="M281" s="134"/>
      <c r="N281" s="134"/>
      <c r="O281" s="122"/>
      <c r="P281" s="122"/>
      <c r="Q281" s="122"/>
      <c r="R281" s="122"/>
      <c r="S281" s="125"/>
      <c r="T281" s="122"/>
      <c r="U281" s="122"/>
      <c r="V281" s="122"/>
    </row>
    <row r="282" spans="1:22" x14ac:dyDescent="0.3">
      <c r="A282" s="117"/>
      <c r="B282" s="117"/>
      <c r="C282" s="117"/>
      <c r="D282" s="134"/>
      <c r="E282" s="134"/>
      <c r="F282" s="134"/>
      <c r="G282" s="134"/>
      <c r="H282" s="134"/>
      <c r="I282" s="134"/>
      <c r="J282" s="134"/>
      <c r="K282" s="134"/>
      <c r="L282" s="134"/>
      <c r="M282" s="134"/>
      <c r="N282" s="134"/>
      <c r="O282" s="122"/>
      <c r="P282" s="122"/>
      <c r="Q282" s="122"/>
      <c r="R282" s="122"/>
      <c r="S282" s="125"/>
      <c r="T282" s="122"/>
      <c r="U282" s="122"/>
      <c r="V282" s="122"/>
    </row>
    <row r="283" spans="1:22" x14ac:dyDescent="0.3">
      <c r="A283" s="117"/>
      <c r="B283" s="117"/>
      <c r="C283" s="117"/>
      <c r="D283" s="134"/>
      <c r="E283" s="134"/>
      <c r="F283" s="134"/>
      <c r="G283" s="134"/>
      <c r="H283" s="134"/>
      <c r="I283" s="134"/>
      <c r="J283" s="134"/>
      <c r="K283" s="134"/>
      <c r="L283" s="134"/>
      <c r="M283" s="134"/>
      <c r="N283" s="134"/>
      <c r="O283" s="122"/>
      <c r="P283" s="122"/>
      <c r="Q283" s="122"/>
      <c r="R283" s="122"/>
      <c r="S283" s="125"/>
      <c r="T283" s="122"/>
      <c r="U283" s="122"/>
      <c r="V283" s="122"/>
    </row>
    <row r="284" spans="1:22" x14ac:dyDescent="0.3">
      <c r="A284" s="117"/>
      <c r="B284" s="117"/>
      <c r="C284" s="117"/>
      <c r="D284" s="134"/>
      <c r="E284" s="134"/>
      <c r="F284" s="134"/>
      <c r="G284" s="134"/>
      <c r="H284" s="134"/>
      <c r="I284" s="134"/>
      <c r="J284" s="134"/>
      <c r="K284" s="134"/>
      <c r="L284" s="134"/>
      <c r="M284" s="134"/>
      <c r="N284" s="134"/>
      <c r="O284" s="122"/>
      <c r="P284" s="122"/>
      <c r="Q284" s="122"/>
      <c r="R284" s="122"/>
      <c r="S284" s="125"/>
      <c r="T284" s="122"/>
      <c r="U284" s="122"/>
      <c r="V284" s="122"/>
    </row>
    <row r="285" spans="1:22" x14ac:dyDescent="0.3">
      <c r="A285" s="117"/>
      <c r="B285" s="117"/>
      <c r="C285" s="117"/>
      <c r="D285" s="134"/>
      <c r="E285" s="134"/>
      <c r="F285" s="134"/>
      <c r="G285" s="134"/>
      <c r="H285" s="134"/>
      <c r="I285" s="134"/>
      <c r="J285" s="134"/>
      <c r="K285" s="134"/>
      <c r="L285" s="134"/>
      <c r="M285" s="134"/>
      <c r="N285" s="134"/>
      <c r="O285" s="122"/>
      <c r="P285" s="122"/>
      <c r="Q285" s="122"/>
      <c r="R285" s="122"/>
      <c r="S285" s="125"/>
      <c r="T285" s="122"/>
      <c r="U285" s="122"/>
      <c r="V285" s="122"/>
    </row>
    <row r="286" spans="1:22" x14ac:dyDescent="0.3">
      <c r="A286" s="117"/>
      <c r="B286" s="117"/>
      <c r="C286" s="117"/>
      <c r="D286" s="134"/>
      <c r="E286" s="134"/>
      <c r="F286" s="134"/>
      <c r="G286" s="134"/>
      <c r="H286" s="134"/>
      <c r="I286" s="134"/>
      <c r="J286" s="134"/>
      <c r="K286" s="134"/>
      <c r="L286" s="134"/>
      <c r="M286" s="134"/>
      <c r="N286" s="134"/>
      <c r="O286" s="122"/>
      <c r="P286" s="122"/>
      <c r="Q286" s="122"/>
      <c r="R286" s="122"/>
      <c r="S286" s="125"/>
      <c r="T286" s="122"/>
      <c r="U286" s="122"/>
      <c r="V286" s="122"/>
    </row>
    <row r="287" spans="1:22" x14ac:dyDescent="0.3">
      <c r="A287" s="117"/>
      <c r="B287" s="117"/>
      <c r="C287" s="117"/>
      <c r="D287" s="134"/>
      <c r="E287" s="134"/>
      <c r="F287" s="134"/>
      <c r="G287" s="134"/>
      <c r="H287" s="134"/>
      <c r="I287" s="134"/>
      <c r="J287" s="134"/>
      <c r="K287" s="134"/>
      <c r="L287" s="134"/>
      <c r="M287" s="134"/>
      <c r="N287" s="134"/>
      <c r="O287" s="122"/>
      <c r="P287" s="122"/>
      <c r="Q287" s="122"/>
      <c r="R287" s="122"/>
      <c r="S287" s="125"/>
      <c r="T287" s="122"/>
      <c r="U287" s="122"/>
      <c r="V287" s="122"/>
    </row>
    <row r="288" spans="1:22" x14ac:dyDescent="0.3">
      <c r="A288" s="117"/>
      <c r="B288" s="117"/>
      <c r="C288" s="117"/>
      <c r="D288" s="134"/>
      <c r="E288" s="134"/>
      <c r="F288" s="134"/>
      <c r="G288" s="134"/>
      <c r="H288" s="134"/>
      <c r="I288" s="134"/>
      <c r="J288" s="134"/>
      <c r="K288" s="134"/>
      <c r="L288" s="134"/>
      <c r="M288" s="134"/>
      <c r="N288" s="134"/>
      <c r="O288" s="122"/>
      <c r="P288" s="122"/>
      <c r="Q288" s="122"/>
      <c r="R288" s="122"/>
      <c r="S288" s="125"/>
      <c r="T288" s="122"/>
      <c r="U288" s="122"/>
      <c r="V288" s="122"/>
    </row>
    <row r="289" spans="1:22" x14ac:dyDescent="0.3">
      <c r="A289" s="117"/>
      <c r="B289" s="117"/>
      <c r="C289" s="117"/>
      <c r="D289" s="134"/>
      <c r="E289" s="134"/>
      <c r="F289" s="134"/>
      <c r="G289" s="134"/>
      <c r="H289" s="134"/>
      <c r="I289" s="134"/>
      <c r="J289" s="134"/>
      <c r="K289" s="134"/>
      <c r="L289" s="134"/>
      <c r="M289" s="134"/>
      <c r="N289" s="134"/>
      <c r="O289" s="122"/>
      <c r="P289" s="122"/>
      <c r="Q289" s="122"/>
      <c r="R289" s="122"/>
      <c r="S289" s="125"/>
      <c r="T289" s="122"/>
      <c r="U289" s="122"/>
      <c r="V289" s="122"/>
    </row>
    <row r="290" spans="1:22" x14ac:dyDescent="0.3">
      <c r="A290" s="117"/>
      <c r="B290" s="117"/>
      <c r="C290" s="117"/>
      <c r="D290" s="134"/>
      <c r="E290" s="134"/>
      <c r="F290" s="134"/>
      <c r="G290" s="134"/>
      <c r="H290" s="134"/>
      <c r="I290" s="134"/>
      <c r="J290" s="134"/>
      <c r="K290" s="134"/>
      <c r="L290" s="134"/>
      <c r="M290" s="134"/>
      <c r="N290" s="134"/>
      <c r="O290" s="122"/>
      <c r="P290" s="122"/>
      <c r="Q290" s="122"/>
      <c r="R290" s="122"/>
      <c r="S290" s="125"/>
      <c r="T290" s="122"/>
      <c r="U290" s="122"/>
      <c r="V290" s="122"/>
    </row>
    <row r="291" spans="1:22" x14ac:dyDescent="0.3">
      <c r="A291" s="117"/>
      <c r="B291" s="117"/>
      <c r="C291" s="117"/>
      <c r="D291" s="134"/>
      <c r="E291" s="134"/>
      <c r="F291" s="134"/>
      <c r="G291" s="134"/>
      <c r="H291" s="134"/>
      <c r="I291" s="134"/>
      <c r="J291" s="134"/>
      <c r="K291" s="134"/>
      <c r="L291" s="134"/>
      <c r="M291" s="134"/>
      <c r="N291" s="134"/>
      <c r="O291" s="122"/>
      <c r="P291" s="122"/>
      <c r="Q291" s="122"/>
      <c r="R291" s="122"/>
      <c r="S291" s="125"/>
      <c r="T291" s="122"/>
      <c r="U291" s="122"/>
      <c r="V291" s="122"/>
    </row>
    <row r="292" spans="1:22" x14ac:dyDescent="0.3">
      <c r="A292" s="117"/>
      <c r="B292" s="117"/>
      <c r="C292" s="117"/>
      <c r="D292" s="134"/>
      <c r="E292" s="134"/>
      <c r="F292" s="134"/>
      <c r="G292" s="134"/>
      <c r="H292" s="134"/>
      <c r="I292" s="134"/>
      <c r="J292" s="134"/>
      <c r="K292" s="134"/>
      <c r="L292" s="134"/>
      <c r="M292" s="134"/>
      <c r="N292" s="134"/>
      <c r="O292" s="122"/>
      <c r="P292" s="122"/>
      <c r="Q292" s="122"/>
      <c r="R292" s="122"/>
      <c r="S292" s="125"/>
      <c r="T292" s="122"/>
      <c r="U292" s="122"/>
      <c r="V292" s="122"/>
    </row>
    <row r="293" spans="1:22" x14ac:dyDescent="0.3">
      <c r="A293" s="117"/>
      <c r="B293" s="117"/>
      <c r="C293" s="117"/>
      <c r="D293" s="134"/>
      <c r="E293" s="134"/>
      <c r="F293" s="134"/>
      <c r="G293" s="134"/>
      <c r="H293" s="134"/>
      <c r="I293" s="134"/>
      <c r="J293" s="134"/>
      <c r="K293" s="134"/>
      <c r="L293" s="134"/>
      <c r="M293" s="134"/>
      <c r="N293" s="134"/>
      <c r="O293" s="122"/>
      <c r="P293" s="122"/>
      <c r="Q293" s="122"/>
      <c r="R293" s="122"/>
      <c r="S293" s="125"/>
      <c r="T293" s="122"/>
      <c r="U293" s="122"/>
      <c r="V293" s="122"/>
    </row>
    <row r="294" spans="1:22" x14ac:dyDescent="0.3">
      <c r="A294" s="117"/>
      <c r="B294" s="117"/>
      <c r="C294" s="117"/>
      <c r="D294" s="134"/>
      <c r="E294" s="134"/>
      <c r="F294" s="134"/>
      <c r="G294" s="134"/>
      <c r="H294" s="134"/>
      <c r="I294" s="134"/>
      <c r="J294" s="134"/>
      <c r="K294" s="134"/>
      <c r="L294" s="134"/>
      <c r="M294" s="134"/>
      <c r="N294" s="134"/>
      <c r="O294" s="122"/>
      <c r="P294" s="122"/>
      <c r="Q294" s="122"/>
      <c r="R294" s="122"/>
      <c r="S294" s="125"/>
      <c r="T294" s="122"/>
      <c r="U294" s="122"/>
      <c r="V294" s="122"/>
    </row>
    <row r="295" spans="1:22" x14ac:dyDescent="0.3">
      <c r="A295" s="117"/>
      <c r="B295" s="117"/>
      <c r="C295" s="117"/>
      <c r="D295" s="134"/>
      <c r="E295" s="134"/>
      <c r="F295" s="134"/>
      <c r="G295" s="134"/>
      <c r="H295" s="134"/>
      <c r="I295" s="134"/>
      <c r="J295" s="134"/>
      <c r="K295" s="134"/>
      <c r="L295" s="134"/>
      <c r="M295" s="134"/>
      <c r="N295" s="134"/>
      <c r="O295" s="122"/>
      <c r="P295" s="122"/>
      <c r="Q295" s="122"/>
      <c r="R295" s="122"/>
      <c r="S295" s="125"/>
      <c r="T295" s="122"/>
      <c r="U295" s="122"/>
      <c r="V295" s="122"/>
    </row>
    <row r="296" spans="1:22" x14ac:dyDescent="0.3">
      <c r="A296" s="117"/>
      <c r="B296" s="117"/>
      <c r="C296" s="117"/>
      <c r="D296" s="134"/>
      <c r="E296" s="134"/>
      <c r="F296" s="134"/>
      <c r="G296" s="134"/>
      <c r="H296" s="134"/>
      <c r="I296" s="134"/>
      <c r="J296" s="134"/>
      <c r="K296" s="134"/>
      <c r="L296" s="134"/>
      <c r="M296" s="134"/>
      <c r="N296" s="134"/>
      <c r="O296" s="122"/>
      <c r="P296" s="122"/>
      <c r="Q296" s="122"/>
      <c r="R296" s="122"/>
      <c r="S296" s="125"/>
      <c r="T296" s="122"/>
      <c r="U296" s="122"/>
      <c r="V296" s="122"/>
    </row>
    <row r="297" spans="1:22" x14ac:dyDescent="0.3">
      <c r="A297" s="117"/>
      <c r="B297" s="117"/>
      <c r="C297" s="117"/>
      <c r="D297" s="134"/>
      <c r="E297" s="134"/>
      <c r="F297" s="134"/>
      <c r="G297" s="134"/>
      <c r="H297" s="134"/>
      <c r="I297" s="134"/>
      <c r="J297" s="134"/>
      <c r="K297" s="134"/>
      <c r="L297" s="134"/>
      <c r="M297" s="134"/>
      <c r="N297" s="134"/>
      <c r="O297" s="122"/>
      <c r="P297" s="122"/>
      <c r="Q297" s="122"/>
      <c r="R297" s="122"/>
      <c r="S297" s="125"/>
      <c r="T297" s="122"/>
      <c r="U297" s="122"/>
      <c r="V297" s="122"/>
    </row>
    <row r="298" spans="1:22" x14ac:dyDescent="0.3">
      <c r="A298" s="117"/>
      <c r="B298" s="117"/>
      <c r="C298" s="117"/>
      <c r="D298" s="134"/>
      <c r="E298" s="134"/>
      <c r="F298" s="134"/>
      <c r="G298" s="134"/>
      <c r="H298" s="134"/>
      <c r="I298" s="134"/>
      <c r="J298" s="134"/>
      <c r="K298" s="134"/>
      <c r="L298" s="134"/>
      <c r="M298" s="134"/>
      <c r="N298" s="134"/>
      <c r="O298" s="122"/>
      <c r="P298" s="122"/>
      <c r="Q298" s="122"/>
      <c r="R298" s="122"/>
      <c r="S298" s="125"/>
      <c r="T298" s="122"/>
      <c r="U298" s="122"/>
      <c r="V298" s="122"/>
    </row>
    <row r="299" spans="1:22" x14ac:dyDescent="0.3">
      <c r="A299" s="117"/>
      <c r="B299" s="117"/>
      <c r="C299" s="117"/>
      <c r="D299" s="134"/>
      <c r="E299" s="134"/>
      <c r="F299" s="134"/>
      <c r="G299" s="134"/>
      <c r="H299" s="134"/>
      <c r="I299" s="134"/>
      <c r="J299" s="134"/>
      <c r="K299" s="134"/>
      <c r="L299" s="134"/>
      <c r="M299" s="134"/>
      <c r="N299" s="134"/>
      <c r="O299" s="122"/>
      <c r="P299" s="122"/>
      <c r="Q299" s="122"/>
      <c r="R299" s="122"/>
      <c r="S299" s="125"/>
      <c r="T299" s="122"/>
      <c r="U299" s="122"/>
      <c r="V299" s="122"/>
    </row>
    <row r="300" spans="1:22" x14ac:dyDescent="0.3">
      <c r="A300" s="117"/>
      <c r="B300" s="117"/>
      <c r="C300" s="117"/>
      <c r="D300" s="134"/>
      <c r="E300" s="134"/>
      <c r="F300" s="134"/>
      <c r="G300" s="134"/>
      <c r="H300" s="134"/>
      <c r="I300" s="134"/>
      <c r="J300" s="134"/>
      <c r="K300" s="134"/>
      <c r="L300" s="134"/>
      <c r="M300" s="134"/>
      <c r="N300" s="134"/>
      <c r="O300" s="122"/>
      <c r="P300" s="122"/>
      <c r="Q300" s="122"/>
      <c r="R300" s="122"/>
      <c r="S300" s="125"/>
      <c r="T300" s="122"/>
      <c r="U300" s="122"/>
      <c r="V300" s="122"/>
    </row>
    <row r="301" spans="1:22" x14ac:dyDescent="0.3">
      <c r="A301" s="117"/>
      <c r="B301" s="117"/>
      <c r="C301" s="117"/>
      <c r="D301" s="134"/>
      <c r="E301" s="134"/>
      <c r="F301" s="134"/>
      <c r="G301" s="134"/>
      <c r="H301" s="134"/>
      <c r="I301" s="134"/>
      <c r="J301" s="134"/>
      <c r="K301" s="134"/>
      <c r="L301" s="134"/>
      <c r="M301" s="134"/>
      <c r="N301" s="134"/>
      <c r="O301" s="122"/>
      <c r="P301" s="122"/>
      <c r="Q301" s="122"/>
      <c r="R301" s="122"/>
      <c r="S301" s="125"/>
      <c r="T301" s="122"/>
      <c r="U301" s="122"/>
      <c r="V301" s="122"/>
    </row>
    <row r="302" spans="1:22" x14ac:dyDescent="0.3">
      <c r="A302" s="117"/>
      <c r="B302" s="117"/>
      <c r="C302" s="117"/>
      <c r="D302" s="134"/>
      <c r="E302" s="134"/>
      <c r="F302" s="134"/>
      <c r="G302" s="134"/>
      <c r="H302" s="134"/>
      <c r="I302" s="134"/>
      <c r="J302" s="134"/>
      <c r="K302" s="134"/>
      <c r="L302" s="134"/>
      <c r="M302" s="134"/>
      <c r="N302" s="134"/>
      <c r="O302" s="122"/>
      <c r="P302" s="122"/>
      <c r="Q302" s="122"/>
      <c r="R302" s="122"/>
      <c r="S302" s="125"/>
      <c r="T302" s="122"/>
      <c r="U302" s="122"/>
      <c r="V302" s="122"/>
    </row>
    <row r="303" spans="1:22" x14ac:dyDescent="0.3">
      <c r="A303" s="117"/>
      <c r="B303" s="117"/>
      <c r="C303" s="117"/>
      <c r="D303" s="134"/>
      <c r="E303" s="134"/>
      <c r="F303" s="134"/>
      <c r="G303" s="134"/>
      <c r="H303" s="134"/>
      <c r="I303" s="134"/>
      <c r="J303" s="134"/>
      <c r="K303" s="134"/>
      <c r="L303" s="134"/>
      <c r="M303" s="134"/>
      <c r="N303" s="134"/>
      <c r="O303" s="122"/>
      <c r="P303" s="122"/>
      <c r="Q303" s="122"/>
      <c r="R303" s="122"/>
      <c r="S303" s="125"/>
      <c r="T303" s="122"/>
      <c r="U303" s="122"/>
      <c r="V303" s="122"/>
    </row>
    <row r="304" spans="1:22" x14ac:dyDescent="0.3">
      <c r="A304" s="117"/>
      <c r="B304" s="117"/>
      <c r="C304" s="117"/>
      <c r="D304" s="134"/>
      <c r="E304" s="134"/>
      <c r="F304" s="134"/>
      <c r="G304" s="134"/>
      <c r="H304" s="134"/>
      <c r="I304" s="134"/>
      <c r="J304" s="134"/>
      <c r="K304" s="134"/>
      <c r="L304" s="134"/>
      <c r="M304" s="134"/>
      <c r="N304" s="134"/>
      <c r="O304" s="122"/>
      <c r="P304" s="122"/>
      <c r="Q304" s="122"/>
      <c r="R304" s="122"/>
      <c r="S304" s="125"/>
      <c r="T304" s="122"/>
      <c r="U304" s="122"/>
      <c r="V304" s="122"/>
    </row>
    <row r="305" spans="1:22" x14ac:dyDescent="0.3">
      <c r="A305" s="117"/>
      <c r="B305" s="117"/>
      <c r="C305" s="117"/>
      <c r="D305" s="134"/>
      <c r="E305" s="134"/>
      <c r="F305" s="134"/>
      <c r="G305" s="134"/>
      <c r="H305" s="134"/>
      <c r="I305" s="134"/>
      <c r="J305" s="134"/>
      <c r="K305" s="134"/>
      <c r="L305" s="134"/>
      <c r="M305" s="134"/>
      <c r="N305" s="134"/>
      <c r="O305" s="122"/>
      <c r="P305" s="122"/>
      <c r="Q305" s="122"/>
      <c r="R305" s="122"/>
      <c r="S305" s="125"/>
      <c r="T305" s="122"/>
      <c r="U305" s="122"/>
      <c r="V305" s="122"/>
    </row>
    <row r="306" spans="1:22" x14ac:dyDescent="0.3">
      <c r="A306" s="117"/>
      <c r="B306" s="117"/>
      <c r="C306" s="117"/>
      <c r="D306" s="134"/>
      <c r="E306" s="134"/>
      <c r="F306" s="134"/>
      <c r="G306" s="134"/>
      <c r="H306" s="134"/>
      <c r="I306" s="134"/>
      <c r="J306" s="134"/>
      <c r="K306" s="134"/>
      <c r="L306" s="134"/>
      <c r="M306" s="134"/>
      <c r="N306" s="134"/>
      <c r="O306" s="122"/>
      <c r="P306" s="122"/>
      <c r="Q306" s="122"/>
      <c r="R306" s="122"/>
      <c r="S306" s="125"/>
      <c r="T306" s="122"/>
      <c r="U306" s="122"/>
      <c r="V306" s="122"/>
    </row>
    <row r="307" spans="1:22" x14ac:dyDescent="0.3">
      <c r="A307" s="122"/>
      <c r="B307" s="122"/>
      <c r="C307" s="122"/>
      <c r="D307" s="135"/>
      <c r="E307" s="135"/>
      <c r="F307" s="135"/>
      <c r="G307" s="135"/>
      <c r="H307" s="135"/>
      <c r="I307" s="135"/>
      <c r="J307" s="135"/>
      <c r="K307" s="135"/>
      <c r="L307" s="135"/>
      <c r="M307" s="135"/>
      <c r="N307" s="135"/>
      <c r="O307" s="122"/>
      <c r="P307" s="122"/>
      <c r="Q307" s="122"/>
      <c r="R307" s="122"/>
      <c r="S307" s="122"/>
      <c r="T307" s="122"/>
      <c r="U307" s="122"/>
      <c r="V307" s="122"/>
    </row>
    <row r="308" spans="1:22" x14ac:dyDescent="0.3">
      <c r="A308" s="122"/>
      <c r="B308" s="122"/>
      <c r="C308" s="122"/>
      <c r="D308" s="135"/>
      <c r="E308" s="135"/>
      <c r="F308" s="135"/>
      <c r="G308" s="135"/>
      <c r="H308" s="135"/>
      <c r="I308" s="135"/>
      <c r="J308" s="135"/>
      <c r="K308" s="135"/>
      <c r="L308" s="135"/>
      <c r="M308" s="135"/>
      <c r="N308" s="135"/>
      <c r="O308" s="122"/>
      <c r="P308" s="122"/>
      <c r="Q308" s="122"/>
      <c r="R308" s="122"/>
      <c r="S308" s="122"/>
      <c r="T308" s="122"/>
      <c r="U308" s="122"/>
      <c r="V308" s="122"/>
    </row>
    <row r="309" spans="1:22" x14ac:dyDescent="0.3">
      <c r="A309" s="122"/>
      <c r="B309" s="122"/>
      <c r="C309" s="122"/>
      <c r="D309" s="135"/>
      <c r="E309" s="135"/>
      <c r="F309" s="135"/>
      <c r="G309" s="135"/>
      <c r="H309" s="135"/>
      <c r="I309" s="135"/>
      <c r="J309" s="135"/>
      <c r="K309" s="135"/>
      <c r="L309" s="135"/>
      <c r="M309" s="135"/>
      <c r="N309" s="135"/>
      <c r="O309" s="122"/>
      <c r="P309" s="122"/>
      <c r="Q309" s="122"/>
      <c r="R309" s="122"/>
      <c r="S309" s="122"/>
      <c r="T309" s="122"/>
      <c r="U309" s="122"/>
      <c r="V309" s="122"/>
    </row>
    <row r="310" spans="1:22" x14ac:dyDescent="0.3">
      <c r="A310" s="122"/>
      <c r="B310" s="122"/>
      <c r="C310" s="122"/>
      <c r="D310" s="135"/>
      <c r="E310" s="135"/>
      <c r="F310" s="135"/>
      <c r="G310" s="135"/>
      <c r="H310" s="135"/>
      <c r="I310" s="135"/>
      <c r="J310" s="135"/>
      <c r="K310" s="135"/>
      <c r="L310" s="135"/>
      <c r="M310" s="135"/>
      <c r="N310" s="135"/>
      <c r="O310" s="122"/>
      <c r="P310" s="122"/>
      <c r="Q310" s="122"/>
      <c r="R310" s="122"/>
      <c r="S310" s="122"/>
      <c r="T310" s="122"/>
      <c r="U310" s="122"/>
      <c r="V310" s="122"/>
    </row>
    <row r="311" spans="1:22" x14ac:dyDescent="0.3">
      <c r="A311" s="122"/>
      <c r="B311" s="122"/>
      <c r="C311" s="122"/>
      <c r="D311" s="135"/>
      <c r="E311" s="135"/>
      <c r="F311" s="135"/>
      <c r="G311" s="135"/>
      <c r="H311" s="135"/>
      <c r="I311" s="135"/>
      <c r="J311" s="135"/>
      <c r="K311" s="135"/>
      <c r="L311" s="135"/>
      <c r="M311" s="135"/>
      <c r="N311" s="135"/>
      <c r="O311" s="122"/>
      <c r="P311" s="122"/>
      <c r="Q311" s="122"/>
      <c r="R311" s="122"/>
      <c r="S311" s="122"/>
      <c r="T311" s="122"/>
      <c r="U311" s="122"/>
      <c r="V311" s="122"/>
    </row>
    <row r="312" spans="1:22" x14ac:dyDescent="0.3">
      <c r="A312" s="122"/>
      <c r="B312" s="122"/>
      <c r="C312" s="122"/>
      <c r="D312" s="135"/>
      <c r="E312" s="135"/>
      <c r="F312" s="135"/>
      <c r="G312" s="135"/>
      <c r="H312" s="135"/>
      <c r="I312" s="135"/>
      <c r="J312" s="135"/>
      <c r="K312" s="135"/>
      <c r="L312" s="135"/>
      <c r="M312" s="135"/>
      <c r="N312" s="135"/>
      <c r="O312" s="122"/>
      <c r="P312" s="122"/>
      <c r="Q312" s="122"/>
      <c r="R312" s="122"/>
      <c r="S312" s="122"/>
      <c r="T312" s="122"/>
      <c r="U312" s="122"/>
      <c r="V312" s="122"/>
    </row>
    <row r="313" spans="1:22" x14ac:dyDescent="0.3">
      <c r="A313" s="122"/>
      <c r="B313" s="122"/>
      <c r="C313" s="122"/>
      <c r="D313" s="135"/>
      <c r="E313" s="135"/>
      <c r="F313" s="135"/>
      <c r="G313" s="135"/>
      <c r="H313" s="135"/>
      <c r="I313" s="135"/>
      <c r="J313" s="135"/>
      <c r="K313" s="135"/>
      <c r="L313" s="135"/>
      <c r="M313" s="135"/>
      <c r="N313" s="135"/>
      <c r="O313" s="122"/>
      <c r="P313" s="122"/>
      <c r="Q313" s="122"/>
      <c r="R313" s="122"/>
      <c r="S313" s="122"/>
      <c r="T313" s="122"/>
      <c r="U313" s="122"/>
      <c r="V313" s="122"/>
    </row>
    <row r="314" spans="1:22" x14ac:dyDescent="0.3">
      <c r="A314" s="122"/>
      <c r="B314" s="122"/>
      <c r="C314" s="122"/>
      <c r="D314" s="135"/>
      <c r="E314" s="135"/>
      <c r="F314" s="135"/>
      <c r="G314" s="135"/>
      <c r="H314" s="135"/>
      <c r="I314" s="135"/>
      <c r="J314" s="135"/>
      <c r="K314" s="135"/>
      <c r="L314" s="135"/>
      <c r="M314" s="135"/>
      <c r="N314" s="135"/>
      <c r="O314" s="122"/>
      <c r="P314" s="122"/>
      <c r="Q314" s="122"/>
      <c r="R314" s="122"/>
      <c r="S314" s="122"/>
      <c r="T314" s="122"/>
      <c r="U314" s="122"/>
      <c r="V314" s="122"/>
    </row>
    <row r="315" spans="1:22" x14ac:dyDescent="0.3">
      <c r="A315" s="122"/>
      <c r="B315" s="122"/>
      <c r="C315" s="122"/>
      <c r="D315" s="135"/>
      <c r="E315" s="135"/>
      <c r="F315" s="135"/>
      <c r="G315" s="135"/>
      <c r="H315" s="135"/>
      <c r="I315" s="135"/>
      <c r="J315" s="135"/>
      <c r="K315" s="135"/>
      <c r="L315" s="135"/>
      <c r="M315" s="135"/>
      <c r="N315" s="135"/>
      <c r="O315" s="122"/>
      <c r="P315" s="122"/>
      <c r="Q315" s="122"/>
      <c r="R315" s="122"/>
      <c r="S315" s="122"/>
      <c r="T315" s="122"/>
      <c r="U315" s="122"/>
      <c r="V315" s="122"/>
    </row>
    <row r="316" spans="1:22" x14ac:dyDescent="0.3">
      <c r="A316" s="122"/>
      <c r="B316" s="122"/>
      <c r="C316" s="122"/>
      <c r="D316" s="135"/>
      <c r="E316" s="135"/>
      <c r="F316" s="135"/>
      <c r="G316" s="135"/>
      <c r="H316" s="135"/>
      <c r="I316" s="135"/>
      <c r="J316" s="135"/>
      <c r="K316" s="135"/>
      <c r="L316" s="135"/>
      <c r="M316" s="135"/>
      <c r="N316" s="135"/>
      <c r="O316" s="122"/>
      <c r="P316" s="122"/>
      <c r="Q316" s="122"/>
      <c r="R316" s="122"/>
      <c r="S316" s="122"/>
      <c r="T316" s="122"/>
      <c r="U316" s="122"/>
      <c r="V316" s="122"/>
    </row>
    <row r="317" spans="1:22" x14ac:dyDescent="0.3">
      <c r="A317" s="122"/>
      <c r="B317" s="122"/>
      <c r="C317" s="122"/>
      <c r="D317" s="135"/>
      <c r="E317" s="135"/>
      <c r="F317" s="135"/>
      <c r="G317" s="135"/>
      <c r="H317" s="135"/>
      <c r="I317" s="135"/>
      <c r="J317" s="135"/>
      <c r="K317" s="135"/>
      <c r="L317" s="135"/>
      <c r="M317" s="135"/>
      <c r="N317" s="135"/>
      <c r="O317" s="122"/>
      <c r="P317" s="122"/>
      <c r="Q317" s="122"/>
      <c r="R317" s="122"/>
      <c r="S317" s="122"/>
      <c r="T317" s="122"/>
      <c r="U317" s="122"/>
      <c r="V317" s="122"/>
    </row>
    <row r="318" spans="1:22" x14ac:dyDescent="0.3">
      <c r="A318" s="122"/>
      <c r="B318" s="122"/>
      <c r="C318" s="122"/>
      <c r="D318" s="135"/>
      <c r="E318" s="135"/>
      <c r="F318" s="135"/>
      <c r="G318" s="135"/>
      <c r="H318" s="135"/>
      <c r="I318" s="135"/>
      <c r="J318" s="135"/>
      <c r="K318" s="135"/>
      <c r="L318" s="135"/>
      <c r="M318" s="135"/>
      <c r="N318" s="135"/>
      <c r="O318" s="122"/>
      <c r="P318" s="122"/>
      <c r="Q318" s="122"/>
      <c r="R318" s="122"/>
      <c r="S318" s="122"/>
      <c r="T318" s="122"/>
      <c r="U318" s="122"/>
      <c r="V318" s="122"/>
    </row>
    <row r="319" spans="1:22" x14ac:dyDescent="0.3">
      <c r="A319" s="122"/>
      <c r="B319" s="122"/>
      <c r="C319" s="122"/>
      <c r="D319" s="135"/>
      <c r="E319" s="135"/>
      <c r="F319" s="135"/>
      <c r="G319" s="135"/>
      <c r="H319" s="135"/>
      <c r="I319" s="135"/>
      <c r="J319" s="135"/>
      <c r="K319" s="135"/>
      <c r="L319" s="135"/>
      <c r="M319" s="135"/>
      <c r="N319" s="135"/>
      <c r="O319" s="122"/>
      <c r="P319" s="122"/>
      <c r="Q319" s="122"/>
      <c r="R319" s="122"/>
      <c r="S319" s="122"/>
      <c r="T319" s="122"/>
      <c r="U319" s="122"/>
      <c r="V319" s="122"/>
    </row>
    <row r="320" spans="1:22" x14ac:dyDescent="0.3">
      <c r="A320" s="122"/>
      <c r="B320" s="122"/>
      <c r="C320" s="122"/>
      <c r="D320" s="135"/>
      <c r="E320" s="135"/>
      <c r="F320" s="135"/>
      <c r="G320" s="135"/>
      <c r="H320" s="135"/>
      <c r="I320" s="135"/>
      <c r="J320" s="135"/>
      <c r="K320" s="135"/>
      <c r="L320" s="135"/>
      <c r="M320" s="135"/>
      <c r="N320" s="135"/>
      <c r="O320" s="122"/>
      <c r="P320" s="122"/>
      <c r="Q320" s="122"/>
      <c r="R320" s="122"/>
      <c r="S320" s="122"/>
      <c r="T320" s="122"/>
      <c r="U320" s="122"/>
      <c r="V320" s="122"/>
    </row>
    <row r="321" spans="4:14" x14ac:dyDescent="0.3">
      <c r="D321" s="135"/>
      <c r="E321" s="135"/>
      <c r="F321" s="135"/>
      <c r="G321" s="135"/>
      <c r="H321" s="135"/>
      <c r="I321" s="135"/>
      <c r="J321" s="135"/>
      <c r="K321" s="135"/>
      <c r="L321" s="135"/>
      <c r="M321" s="135"/>
      <c r="N321" s="135"/>
    </row>
    <row r="322" spans="4:14" x14ac:dyDescent="0.3">
      <c r="D322" s="135"/>
      <c r="E322" s="135"/>
      <c r="F322" s="135"/>
      <c r="G322" s="135"/>
      <c r="H322" s="135"/>
      <c r="I322" s="135"/>
      <c r="J322" s="135"/>
      <c r="K322" s="135"/>
      <c r="L322" s="135"/>
      <c r="M322" s="135"/>
      <c r="N322" s="135"/>
    </row>
    <row r="323" spans="4:14" x14ac:dyDescent="0.3">
      <c r="D323" s="135"/>
      <c r="E323" s="135"/>
      <c r="F323" s="135"/>
      <c r="G323" s="135"/>
      <c r="H323" s="135"/>
      <c r="I323" s="135"/>
      <c r="J323" s="135"/>
      <c r="K323" s="135"/>
      <c r="L323" s="135"/>
      <c r="M323" s="135"/>
      <c r="N323" s="135"/>
    </row>
    <row r="324" spans="4:14" x14ac:dyDescent="0.3">
      <c r="D324" s="135"/>
      <c r="E324" s="135"/>
      <c r="F324" s="135"/>
      <c r="G324" s="135"/>
      <c r="H324" s="135"/>
      <c r="I324" s="135"/>
      <c r="J324" s="135"/>
      <c r="K324" s="135"/>
      <c r="L324" s="135"/>
      <c r="M324" s="135"/>
      <c r="N324" s="135"/>
    </row>
    <row r="325" spans="4:14" x14ac:dyDescent="0.3">
      <c r="D325" s="135"/>
      <c r="E325" s="135"/>
      <c r="F325" s="135"/>
      <c r="G325" s="135"/>
      <c r="H325" s="135"/>
      <c r="I325" s="135"/>
      <c r="J325" s="135"/>
      <c r="K325" s="135"/>
      <c r="L325" s="135"/>
      <c r="M325" s="135"/>
      <c r="N325" s="135"/>
    </row>
    <row r="326" spans="4:14" x14ac:dyDescent="0.3">
      <c r="D326" s="135"/>
      <c r="E326" s="135"/>
      <c r="F326" s="135"/>
      <c r="G326" s="135"/>
      <c r="H326" s="135"/>
      <c r="I326" s="135"/>
      <c r="J326" s="135"/>
      <c r="K326" s="135"/>
      <c r="L326" s="135"/>
      <c r="M326" s="135"/>
      <c r="N326" s="135"/>
    </row>
    <row r="327" spans="4:14" x14ac:dyDescent="0.3">
      <c r="D327" s="135"/>
      <c r="E327" s="135"/>
      <c r="F327" s="135"/>
      <c r="G327" s="135"/>
      <c r="H327" s="135"/>
      <c r="I327" s="135"/>
      <c r="J327" s="135"/>
      <c r="K327" s="135"/>
      <c r="L327" s="135"/>
      <c r="M327" s="135"/>
      <c r="N327" s="135"/>
    </row>
    <row r="328" spans="4:14" x14ac:dyDescent="0.3">
      <c r="D328" s="135"/>
      <c r="E328" s="135"/>
      <c r="F328" s="135"/>
      <c r="G328" s="135"/>
      <c r="H328" s="135"/>
      <c r="I328" s="135"/>
      <c r="J328" s="135"/>
      <c r="K328" s="135"/>
      <c r="L328" s="135"/>
      <c r="M328" s="135"/>
      <c r="N328" s="135"/>
    </row>
    <row r="329" spans="4:14" x14ac:dyDescent="0.3">
      <c r="D329" s="135"/>
      <c r="E329" s="135"/>
      <c r="F329" s="135"/>
      <c r="G329" s="135"/>
      <c r="H329" s="135"/>
      <c r="I329" s="135"/>
      <c r="J329" s="135"/>
      <c r="K329" s="135"/>
      <c r="L329" s="135"/>
      <c r="M329" s="135"/>
      <c r="N329" s="135"/>
    </row>
    <row r="330" spans="4:14" x14ac:dyDescent="0.3">
      <c r="D330" s="135"/>
      <c r="E330" s="135"/>
      <c r="F330" s="135"/>
      <c r="G330" s="135"/>
      <c r="H330" s="135"/>
      <c r="I330" s="135"/>
      <c r="J330" s="135"/>
      <c r="K330" s="135"/>
      <c r="L330" s="135"/>
      <c r="M330" s="135"/>
      <c r="N330" s="135"/>
    </row>
    <row r="331" spans="4:14" x14ac:dyDescent="0.3">
      <c r="D331" s="135"/>
      <c r="E331" s="135"/>
      <c r="F331" s="135"/>
      <c r="G331" s="135"/>
      <c r="H331" s="135"/>
      <c r="I331" s="135"/>
      <c r="J331" s="135"/>
      <c r="K331" s="135"/>
      <c r="L331" s="135"/>
      <c r="M331" s="135"/>
      <c r="N331" s="135"/>
    </row>
    <row r="332" spans="4:14" x14ac:dyDescent="0.3">
      <c r="D332" s="135"/>
      <c r="E332" s="135"/>
      <c r="F332" s="135"/>
      <c r="G332" s="135"/>
      <c r="H332" s="135"/>
      <c r="I332" s="135"/>
      <c r="J332" s="135"/>
      <c r="K332" s="135"/>
      <c r="L332" s="135"/>
      <c r="M332" s="135"/>
      <c r="N332" s="135"/>
    </row>
    <row r="333" spans="4:14" x14ac:dyDescent="0.3">
      <c r="D333" s="135"/>
      <c r="E333" s="135"/>
      <c r="F333" s="135"/>
      <c r="G333" s="135"/>
      <c r="H333" s="135"/>
      <c r="I333" s="135"/>
      <c r="J333" s="135"/>
      <c r="K333" s="135"/>
      <c r="L333" s="135"/>
      <c r="M333" s="135"/>
      <c r="N333" s="135"/>
    </row>
    <row r="334" spans="4:14" x14ac:dyDescent="0.3">
      <c r="D334" s="135"/>
      <c r="E334" s="135"/>
      <c r="F334" s="135"/>
      <c r="G334" s="135"/>
      <c r="H334" s="135"/>
      <c r="I334" s="135"/>
      <c r="J334" s="135"/>
      <c r="K334" s="135"/>
      <c r="L334" s="135"/>
      <c r="M334" s="135"/>
      <c r="N334" s="135"/>
    </row>
    <row r="335" spans="4:14" x14ac:dyDescent="0.3">
      <c r="D335" s="135"/>
      <c r="E335" s="135"/>
      <c r="F335" s="135"/>
      <c r="G335" s="135"/>
      <c r="H335" s="135"/>
      <c r="I335" s="135"/>
      <c r="J335" s="135"/>
      <c r="K335" s="135"/>
      <c r="L335" s="135"/>
      <c r="M335" s="135"/>
      <c r="N335" s="135"/>
    </row>
    <row r="336" spans="4:14" x14ac:dyDescent="0.3">
      <c r="D336" s="135"/>
      <c r="E336" s="135"/>
      <c r="F336" s="135"/>
      <c r="G336" s="135"/>
      <c r="H336" s="135"/>
      <c r="I336" s="135"/>
      <c r="J336" s="135"/>
      <c r="K336" s="135"/>
      <c r="L336" s="135"/>
      <c r="M336" s="135"/>
      <c r="N336" s="135"/>
    </row>
    <row r="337" spans="4:14" x14ac:dyDescent="0.3">
      <c r="D337" s="135"/>
      <c r="E337" s="135"/>
      <c r="F337" s="135"/>
      <c r="G337" s="135"/>
      <c r="H337" s="135"/>
      <c r="I337" s="135"/>
      <c r="J337" s="135"/>
      <c r="K337" s="135"/>
      <c r="L337" s="135"/>
      <c r="M337" s="135"/>
      <c r="N337" s="135"/>
    </row>
    <row r="338" spans="4:14" x14ac:dyDescent="0.3">
      <c r="D338" s="135"/>
      <c r="E338" s="135"/>
      <c r="F338" s="135"/>
      <c r="G338" s="135"/>
      <c r="H338" s="135"/>
      <c r="I338" s="135"/>
      <c r="J338" s="135"/>
      <c r="K338" s="135"/>
      <c r="L338" s="135"/>
      <c r="M338" s="135"/>
      <c r="N338" s="135"/>
    </row>
    <row r="339" spans="4:14" x14ac:dyDescent="0.3">
      <c r="D339" s="135"/>
      <c r="E339" s="135"/>
      <c r="F339" s="135"/>
      <c r="G339" s="135"/>
      <c r="H339" s="135"/>
      <c r="I339" s="135"/>
      <c r="J339" s="135"/>
      <c r="K339" s="135"/>
      <c r="L339" s="135"/>
      <c r="M339" s="135"/>
      <c r="N339" s="135"/>
    </row>
    <row r="340" spans="4:14" x14ac:dyDescent="0.3">
      <c r="D340" s="135"/>
      <c r="E340" s="135"/>
      <c r="F340" s="135"/>
      <c r="G340" s="135"/>
      <c r="H340" s="135"/>
      <c r="I340" s="135"/>
      <c r="J340" s="135"/>
      <c r="K340" s="135"/>
      <c r="L340" s="135"/>
      <c r="M340" s="135"/>
      <c r="N340" s="135"/>
    </row>
    <row r="341" spans="4:14" x14ac:dyDescent="0.3">
      <c r="D341" s="135"/>
      <c r="E341" s="135"/>
      <c r="F341" s="135"/>
      <c r="G341" s="135"/>
      <c r="H341" s="135"/>
      <c r="I341" s="135"/>
      <c r="J341" s="135"/>
      <c r="K341" s="135"/>
      <c r="L341" s="135"/>
      <c r="M341" s="135"/>
      <c r="N341" s="135"/>
    </row>
    <row r="342" spans="4:14" x14ac:dyDescent="0.3">
      <c r="D342" s="135"/>
      <c r="E342" s="135"/>
      <c r="F342" s="135"/>
      <c r="G342" s="135"/>
      <c r="H342" s="135"/>
      <c r="I342" s="135"/>
      <c r="J342" s="135"/>
      <c r="K342" s="135"/>
      <c r="L342" s="135"/>
      <c r="M342" s="135"/>
      <c r="N342" s="135"/>
    </row>
    <row r="343" spans="4:14" x14ac:dyDescent="0.3">
      <c r="D343" s="135"/>
      <c r="E343" s="135"/>
      <c r="F343" s="135"/>
      <c r="G343" s="135"/>
      <c r="H343" s="135"/>
      <c r="I343" s="135"/>
      <c r="J343" s="135"/>
      <c r="K343" s="135"/>
      <c r="L343" s="135"/>
      <c r="M343" s="135"/>
      <c r="N343" s="135"/>
    </row>
    <row r="344" spans="4:14" x14ac:dyDescent="0.3">
      <c r="D344" s="135"/>
      <c r="E344" s="135"/>
      <c r="F344" s="135"/>
      <c r="G344" s="135"/>
      <c r="H344" s="135"/>
      <c r="I344" s="135"/>
      <c r="J344" s="135"/>
      <c r="K344" s="135"/>
      <c r="L344" s="135"/>
      <c r="M344" s="135"/>
      <c r="N344" s="135"/>
    </row>
    <row r="345" spans="4:14" x14ac:dyDescent="0.3">
      <c r="D345" s="135"/>
      <c r="E345" s="135"/>
      <c r="F345" s="135"/>
      <c r="G345" s="135"/>
      <c r="H345" s="135"/>
      <c r="I345" s="135"/>
      <c r="J345" s="135"/>
      <c r="K345" s="135"/>
      <c r="L345" s="135"/>
      <c r="M345" s="135"/>
      <c r="N345" s="135"/>
    </row>
    <row r="346" spans="4:14" x14ac:dyDescent="0.3">
      <c r="D346" s="135"/>
      <c r="E346" s="135"/>
      <c r="F346" s="135"/>
      <c r="G346" s="135"/>
      <c r="H346" s="135"/>
      <c r="I346" s="135"/>
      <c r="J346" s="135"/>
      <c r="K346" s="135"/>
      <c r="L346" s="135"/>
      <c r="M346" s="135"/>
      <c r="N346" s="135"/>
    </row>
    <row r="347" spans="4:14" x14ac:dyDescent="0.3">
      <c r="D347" s="135"/>
      <c r="E347" s="135"/>
      <c r="F347" s="135"/>
      <c r="G347" s="135"/>
      <c r="H347" s="135"/>
      <c r="I347" s="135"/>
      <c r="J347" s="135"/>
      <c r="K347" s="135"/>
      <c r="L347" s="135"/>
      <c r="M347" s="135"/>
      <c r="N347" s="135"/>
    </row>
    <row r="348" spans="4:14" x14ac:dyDescent="0.3">
      <c r="D348" s="135"/>
      <c r="E348" s="135"/>
      <c r="F348" s="135"/>
      <c r="G348" s="135"/>
      <c r="H348" s="135"/>
      <c r="I348" s="135"/>
      <c r="J348" s="135"/>
      <c r="K348" s="135"/>
      <c r="L348" s="135"/>
      <c r="M348" s="135"/>
      <c r="N348" s="135"/>
    </row>
    <row r="349" spans="4:14" x14ac:dyDescent="0.3">
      <c r="D349" s="135"/>
      <c r="E349" s="135"/>
      <c r="F349" s="135"/>
      <c r="G349" s="135"/>
      <c r="H349" s="135"/>
      <c r="I349" s="135"/>
      <c r="J349" s="135"/>
      <c r="K349" s="135"/>
      <c r="L349" s="135"/>
      <c r="M349" s="135"/>
      <c r="N349" s="135"/>
    </row>
    <row r="350" spans="4:14" x14ac:dyDescent="0.3">
      <c r="D350" s="135"/>
      <c r="E350" s="135"/>
      <c r="F350" s="135"/>
      <c r="G350" s="135"/>
      <c r="H350" s="135"/>
      <c r="I350" s="135"/>
      <c r="J350" s="135"/>
      <c r="K350" s="135"/>
      <c r="L350" s="135"/>
      <c r="M350" s="135"/>
      <c r="N350" s="135"/>
    </row>
    <row r="351" spans="4:14" x14ac:dyDescent="0.3">
      <c r="D351" s="135"/>
      <c r="E351" s="135"/>
      <c r="F351" s="135"/>
      <c r="G351" s="135"/>
      <c r="H351" s="135"/>
      <c r="I351" s="135"/>
      <c r="J351" s="135"/>
      <c r="K351" s="135"/>
      <c r="L351" s="135"/>
      <c r="M351" s="135"/>
      <c r="N351" s="135"/>
    </row>
    <row r="352" spans="4:14" x14ac:dyDescent="0.3">
      <c r="D352" s="135"/>
      <c r="E352" s="135"/>
      <c r="F352" s="135"/>
      <c r="G352" s="135"/>
      <c r="H352" s="135"/>
      <c r="I352" s="135"/>
      <c r="J352" s="135"/>
      <c r="K352" s="135"/>
      <c r="L352" s="135"/>
      <c r="M352" s="135"/>
      <c r="N352" s="135"/>
    </row>
    <row r="353" spans="4:14" x14ac:dyDescent="0.3">
      <c r="D353" s="135"/>
      <c r="E353" s="135"/>
      <c r="F353" s="135"/>
      <c r="G353" s="135"/>
      <c r="H353" s="135"/>
      <c r="I353" s="135"/>
      <c r="J353" s="135"/>
      <c r="K353" s="135"/>
      <c r="L353" s="135"/>
      <c r="M353" s="135"/>
      <c r="N353" s="135"/>
    </row>
    <row r="354" spans="4:14" x14ac:dyDescent="0.3">
      <c r="D354" s="135"/>
      <c r="E354" s="135"/>
      <c r="F354" s="135"/>
      <c r="G354" s="135"/>
      <c r="H354" s="135"/>
      <c r="I354" s="135"/>
      <c r="J354" s="135"/>
      <c r="K354" s="135"/>
      <c r="L354" s="135"/>
      <c r="M354" s="135"/>
      <c r="N354" s="135"/>
    </row>
    <row r="355" spans="4:14" x14ac:dyDescent="0.3">
      <c r="D355" s="135"/>
      <c r="E355" s="135"/>
      <c r="F355" s="135"/>
      <c r="G355" s="135"/>
      <c r="H355" s="135"/>
      <c r="I355" s="135"/>
      <c r="J355" s="135"/>
      <c r="K355" s="135"/>
      <c r="L355" s="135"/>
      <c r="M355" s="135"/>
      <c r="N355" s="135"/>
    </row>
    <row r="356" spans="4:14" x14ac:dyDescent="0.3">
      <c r="D356" s="135"/>
      <c r="E356" s="135"/>
      <c r="F356" s="135"/>
      <c r="G356" s="135"/>
      <c r="H356" s="135"/>
      <c r="I356" s="135"/>
      <c r="J356" s="135"/>
      <c r="K356" s="135"/>
      <c r="L356" s="135"/>
      <c r="M356" s="135"/>
      <c r="N356" s="135"/>
    </row>
    <row r="357" spans="4:14" x14ac:dyDescent="0.3">
      <c r="D357" s="135"/>
      <c r="E357" s="135"/>
      <c r="F357" s="135"/>
      <c r="G357" s="135"/>
      <c r="H357" s="135"/>
      <c r="I357" s="135"/>
      <c r="J357" s="135"/>
      <c r="K357" s="135"/>
      <c r="L357" s="135"/>
      <c r="M357" s="135"/>
      <c r="N357" s="135"/>
    </row>
    <row r="358" spans="4:14" x14ac:dyDescent="0.3">
      <c r="D358" s="135"/>
      <c r="E358" s="135"/>
      <c r="F358" s="135"/>
      <c r="G358" s="135"/>
      <c r="H358" s="135"/>
      <c r="I358" s="135"/>
      <c r="J358" s="135"/>
      <c r="K358" s="135"/>
      <c r="L358" s="135"/>
      <c r="M358" s="135"/>
      <c r="N358" s="135"/>
    </row>
    <row r="359" spans="4:14" x14ac:dyDescent="0.3">
      <c r="D359" s="135"/>
      <c r="E359" s="135"/>
      <c r="F359" s="135"/>
      <c r="G359" s="135"/>
      <c r="H359" s="135"/>
      <c r="I359" s="135"/>
      <c r="J359" s="135"/>
      <c r="K359" s="135"/>
      <c r="L359" s="135"/>
      <c r="M359" s="135"/>
      <c r="N359" s="135"/>
    </row>
    <row r="360" spans="4:14" x14ac:dyDescent="0.3">
      <c r="D360" s="135"/>
      <c r="E360" s="135"/>
      <c r="F360" s="135"/>
      <c r="G360" s="135"/>
      <c r="H360" s="135"/>
      <c r="I360" s="135"/>
      <c r="J360" s="135"/>
      <c r="K360" s="135"/>
      <c r="L360" s="135"/>
      <c r="M360" s="135"/>
      <c r="N360" s="135"/>
    </row>
    <row r="361" spans="4:14" x14ac:dyDescent="0.3">
      <c r="D361" s="135"/>
      <c r="E361" s="135"/>
      <c r="F361" s="135"/>
      <c r="G361" s="135"/>
      <c r="H361" s="135"/>
      <c r="I361" s="135"/>
      <c r="J361" s="135"/>
      <c r="K361" s="135"/>
      <c r="L361" s="135"/>
      <c r="M361" s="135"/>
      <c r="N361" s="135"/>
    </row>
    <row r="362" spans="4:14" x14ac:dyDescent="0.3">
      <c r="D362" s="135"/>
      <c r="E362" s="135"/>
      <c r="F362" s="135"/>
      <c r="G362" s="135"/>
      <c r="H362" s="135"/>
      <c r="I362" s="135"/>
      <c r="J362" s="135"/>
      <c r="K362" s="135"/>
      <c r="L362" s="135"/>
      <c r="M362" s="135"/>
      <c r="N362" s="135"/>
    </row>
    <row r="363" spans="4:14" x14ac:dyDescent="0.3">
      <c r="D363" s="135"/>
      <c r="E363" s="135"/>
      <c r="F363" s="135"/>
      <c r="G363" s="135"/>
      <c r="H363" s="135"/>
      <c r="I363" s="135"/>
      <c r="J363" s="135"/>
      <c r="K363" s="135"/>
      <c r="L363" s="135"/>
      <c r="M363" s="135"/>
      <c r="N363" s="135"/>
    </row>
    <row r="364" spans="4:14" x14ac:dyDescent="0.3">
      <c r="D364" s="135"/>
      <c r="E364" s="135"/>
      <c r="F364" s="135"/>
      <c r="G364" s="135"/>
      <c r="H364" s="135"/>
      <c r="I364" s="135"/>
      <c r="J364" s="135"/>
      <c r="K364" s="135"/>
      <c r="L364" s="135"/>
      <c r="M364" s="135"/>
      <c r="N364" s="135"/>
    </row>
    <row r="365" spans="4:14" x14ac:dyDescent="0.3">
      <c r="D365" s="135"/>
      <c r="E365" s="135"/>
      <c r="F365" s="135"/>
      <c r="G365" s="135"/>
      <c r="H365" s="135"/>
      <c r="I365" s="135"/>
      <c r="J365" s="135"/>
      <c r="K365" s="135"/>
      <c r="L365" s="135"/>
      <c r="M365" s="135"/>
      <c r="N365" s="135"/>
    </row>
    <row r="366" spans="4:14" x14ac:dyDescent="0.3">
      <c r="D366" s="135"/>
      <c r="E366" s="135"/>
      <c r="F366" s="135"/>
      <c r="G366" s="135"/>
      <c r="H366" s="135"/>
      <c r="I366" s="135"/>
      <c r="J366" s="135"/>
      <c r="K366" s="135"/>
      <c r="L366" s="135"/>
      <c r="M366" s="135"/>
      <c r="N366" s="135"/>
    </row>
    <row r="367" spans="4:14" x14ac:dyDescent="0.3">
      <c r="D367" s="135"/>
      <c r="E367" s="135"/>
      <c r="F367" s="135"/>
      <c r="G367" s="135"/>
      <c r="H367" s="135"/>
      <c r="I367" s="135"/>
      <c r="J367" s="135"/>
      <c r="K367" s="135"/>
      <c r="L367" s="135"/>
      <c r="M367" s="135"/>
      <c r="N367" s="135"/>
    </row>
    <row r="368" spans="4:14" x14ac:dyDescent="0.3">
      <c r="D368" s="135"/>
      <c r="E368" s="135"/>
      <c r="F368" s="135"/>
      <c r="G368" s="135"/>
      <c r="H368" s="135"/>
      <c r="I368" s="135"/>
      <c r="J368" s="135"/>
      <c r="K368" s="135"/>
      <c r="L368" s="135"/>
      <c r="M368" s="135"/>
      <c r="N368" s="135"/>
    </row>
    <row r="369" spans="4:14" x14ac:dyDescent="0.3">
      <c r="D369" s="135"/>
      <c r="E369" s="135"/>
      <c r="F369" s="135"/>
      <c r="G369" s="135"/>
      <c r="H369" s="135"/>
      <c r="I369" s="135"/>
      <c r="J369" s="135"/>
      <c r="K369" s="135"/>
      <c r="L369" s="135"/>
      <c r="M369" s="135"/>
      <c r="N369" s="135"/>
    </row>
    <row r="370" spans="4:14" x14ac:dyDescent="0.3">
      <c r="D370" s="135"/>
      <c r="E370" s="135"/>
      <c r="F370" s="135"/>
      <c r="G370" s="135"/>
      <c r="H370" s="135"/>
      <c r="I370" s="135"/>
      <c r="J370" s="135"/>
      <c r="K370" s="135"/>
      <c r="L370" s="135"/>
      <c r="M370" s="135"/>
      <c r="N370" s="135"/>
    </row>
    <row r="371" spans="4:14" x14ac:dyDescent="0.3">
      <c r="D371" s="135"/>
      <c r="E371" s="135"/>
      <c r="F371" s="135"/>
      <c r="G371" s="135"/>
      <c r="H371" s="135"/>
      <c r="I371" s="135"/>
      <c r="J371" s="135"/>
      <c r="K371" s="135"/>
      <c r="L371" s="135"/>
      <c r="M371" s="135"/>
      <c r="N371" s="135"/>
    </row>
    <row r="372" spans="4:14" x14ac:dyDescent="0.3">
      <c r="D372" s="135"/>
      <c r="E372" s="135"/>
      <c r="F372" s="135"/>
      <c r="G372" s="135"/>
      <c r="H372" s="135"/>
      <c r="I372" s="135"/>
      <c r="J372" s="135"/>
      <c r="K372" s="135"/>
      <c r="L372" s="135"/>
      <c r="M372" s="135"/>
      <c r="N372" s="135"/>
    </row>
    <row r="373" spans="4:14" x14ac:dyDescent="0.3">
      <c r="D373" s="135"/>
      <c r="E373" s="135"/>
      <c r="F373" s="135"/>
      <c r="G373" s="135"/>
      <c r="H373" s="135"/>
      <c r="I373" s="135"/>
      <c r="J373" s="135"/>
      <c r="K373" s="135"/>
      <c r="L373" s="135"/>
      <c r="M373" s="135"/>
      <c r="N373" s="135"/>
    </row>
    <row r="374" spans="4:14" x14ac:dyDescent="0.3">
      <c r="D374" s="135"/>
      <c r="E374" s="135"/>
      <c r="F374" s="135"/>
      <c r="G374" s="135"/>
      <c r="H374" s="135"/>
      <c r="I374" s="135"/>
      <c r="J374" s="135"/>
      <c r="K374" s="135"/>
      <c r="L374" s="135"/>
      <c r="M374" s="135"/>
      <c r="N374" s="135"/>
    </row>
    <row r="375" spans="4:14" x14ac:dyDescent="0.3">
      <c r="D375" s="135"/>
      <c r="E375" s="135"/>
      <c r="F375" s="135"/>
      <c r="G375" s="135"/>
      <c r="H375" s="135"/>
      <c r="I375" s="135"/>
      <c r="J375" s="135"/>
      <c r="K375" s="135"/>
      <c r="L375" s="135"/>
      <c r="M375" s="135"/>
      <c r="N375" s="135"/>
    </row>
    <row r="376" spans="4:14" x14ac:dyDescent="0.3">
      <c r="D376" s="135"/>
      <c r="E376" s="135"/>
      <c r="F376" s="135"/>
      <c r="G376" s="135"/>
      <c r="H376" s="135"/>
      <c r="I376" s="135"/>
      <c r="J376" s="135"/>
      <c r="K376" s="135"/>
      <c r="L376" s="135"/>
      <c r="M376" s="135"/>
      <c r="N376" s="135"/>
    </row>
    <row r="377" spans="4:14" x14ac:dyDescent="0.3">
      <c r="D377" s="135"/>
      <c r="E377" s="135"/>
      <c r="F377" s="135"/>
      <c r="G377" s="135"/>
      <c r="H377" s="135"/>
      <c r="I377" s="135"/>
      <c r="J377" s="135"/>
      <c r="K377" s="135"/>
      <c r="L377" s="135"/>
      <c r="M377" s="135"/>
      <c r="N377" s="135"/>
    </row>
    <row r="378" spans="4:14" x14ac:dyDescent="0.3">
      <c r="D378" s="135"/>
      <c r="E378" s="135"/>
      <c r="F378" s="135"/>
      <c r="G378" s="135"/>
      <c r="H378" s="135"/>
      <c r="I378" s="135"/>
      <c r="J378" s="135"/>
      <c r="K378" s="135"/>
      <c r="L378" s="135"/>
      <c r="M378" s="135"/>
      <c r="N378" s="135"/>
    </row>
    <row r="379" spans="4:14" x14ac:dyDescent="0.3">
      <c r="D379" s="135"/>
      <c r="E379" s="135"/>
      <c r="F379" s="135"/>
      <c r="G379" s="135"/>
      <c r="H379" s="135"/>
      <c r="I379" s="135"/>
      <c r="J379" s="135"/>
      <c r="K379" s="135"/>
      <c r="L379" s="135"/>
      <c r="M379" s="135"/>
      <c r="N379" s="135"/>
    </row>
    <row r="380" spans="4:14" x14ac:dyDescent="0.3">
      <c r="D380" s="135"/>
      <c r="E380" s="135"/>
      <c r="F380" s="135"/>
      <c r="G380" s="135"/>
      <c r="H380" s="135"/>
      <c r="I380" s="135"/>
      <c r="J380" s="135"/>
      <c r="K380" s="135"/>
      <c r="L380" s="135"/>
      <c r="M380" s="135"/>
      <c r="N380" s="135"/>
    </row>
    <row r="381" spans="4:14" x14ac:dyDescent="0.3">
      <c r="D381" s="135"/>
      <c r="E381" s="135"/>
      <c r="F381" s="135"/>
      <c r="G381" s="135"/>
      <c r="H381" s="135"/>
      <c r="I381" s="135"/>
      <c r="J381" s="135"/>
      <c r="K381" s="135"/>
      <c r="L381" s="135"/>
      <c r="M381" s="135"/>
      <c r="N381" s="135"/>
    </row>
    <row r="382" spans="4:14" x14ac:dyDescent="0.3">
      <c r="D382" s="135"/>
      <c r="E382" s="135"/>
      <c r="F382" s="135"/>
      <c r="G382" s="135"/>
      <c r="H382" s="135"/>
      <c r="I382" s="135"/>
      <c r="J382" s="135"/>
      <c r="K382" s="135"/>
      <c r="L382" s="135"/>
      <c r="M382" s="135"/>
      <c r="N382" s="135"/>
    </row>
    <row r="383" spans="4:14" x14ac:dyDescent="0.3">
      <c r="D383" s="135"/>
      <c r="E383" s="135"/>
      <c r="F383" s="135"/>
      <c r="G383" s="135"/>
      <c r="H383" s="135"/>
      <c r="I383" s="135"/>
      <c r="J383" s="135"/>
      <c r="K383" s="135"/>
      <c r="L383" s="135"/>
      <c r="M383" s="135"/>
      <c r="N383" s="135"/>
    </row>
    <row r="384" spans="4:14" x14ac:dyDescent="0.3">
      <c r="D384" s="135"/>
      <c r="E384" s="135"/>
      <c r="F384" s="135"/>
      <c r="G384" s="135"/>
      <c r="H384" s="135"/>
      <c r="I384" s="135"/>
      <c r="J384" s="135"/>
      <c r="K384" s="135"/>
      <c r="L384" s="135"/>
      <c r="M384" s="135"/>
      <c r="N384" s="135"/>
    </row>
    <row r="385" spans="4:14" x14ac:dyDescent="0.3">
      <c r="D385" s="135"/>
      <c r="E385" s="135"/>
      <c r="F385" s="135"/>
      <c r="G385" s="135"/>
      <c r="H385" s="135"/>
      <c r="I385" s="135"/>
      <c r="J385" s="135"/>
      <c r="K385" s="135"/>
      <c r="L385" s="135"/>
      <c r="M385" s="135"/>
      <c r="N385" s="135"/>
    </row>
    <row r="386" spans="4:14" x14ac:dyDescent="0.3">
      <c r="D386" s="135"/>
      <c r="E386" s="135"/>
      <c r="F386" s="135"/>
      <c r="G386" s="135"/>
      <c r="H386" s="135"/>
      <c r="I386" s="135"/>
      <c r="J386" s="135"/>
      <c r="K386" s="135"/>
      <c r="L386" s="135"/>
      <c r="M386" s="135"/>
      <c r="N386" s="135"/>
    </row>
    <row r="387" spans="4:14" x14ac:dyDescent="0.3">
      <c r="D387" s="135"/>
      <c r="E387" s="135"/>
      <c r="F387" s="135"/>
      <c r="G387" s="135"/>
      <c r="H387" s="135"/>
      <c r="I387" s="135"/>
      <c r="J387" s="135"/>
      <c r="K387" s="135"/>
      <c r="L387" s="135"/>
      <c r="M387" s="135"/>
      <c r="N387" s="135"/>
    </row>
    <row r="388" spans="4:14" x14ac:dyDescent="0.3">
      <c r="D388" s="135"/>
      <c r="E388" s="135"/>
      <c r="F388" s="135"/>
      <c r="G388" s="135"/>
      <c r="H388" s="135"/>
      <c r="I388" s="135"/>
      <c r="J388" s="135"/>
      <c r="K388" s="135"/>
      <c r="L388" s="135"/>
      <c r="M388" s="135"/>
      <c r="N388" s="135"/>
    </row>
    <row r="389" spans="4:14" x14ac:dyDescent="0.3">
      <c r="D389" s="135"/>
      <c r="E389" s="135"/>
      <c r="F389" s="135"/>
      <c r="G389" s="135"/>
      <c r="H389" s="135"/>
      <c r="I389" s="135"/>
      <c r="J389" s="135"/>
      <c r="K389" s="135"/>
      <c r="L389" s="135"/>
      <c r="M389" s="135"/>
      <c r="N389" s="135"/>
    </row>
    <row r="390" spans="4:14" x14ac:dyDescent="0.3">
      <c r="D390" s="135"/>
      <c r="E390" s="135"/>
      <c r="F390" s="135"/>
      <c r="G390" s="135"/>
      <c r="H390" s="135"/>
      <c r="I390" s="135"/>
      <c r="J390" s="135"/>
      <c r="K390" s="135"/>
      <c r="L390" s="135"/>
      <c r="M390" s="135"/>
      <c r="N390" s="135"/>
    </row>
    <row r="391" spans="4:14" x14ac:dyDescent="0.3">
      <c r="D391" s="135"/>
      <c r="E391" s="135"/>
      <c r="F391" s="135"/>
      <c r="G391" s="135"/>
      <c r="H391" s="135"/>
      <c r="I391" s="135"/>
      <c r="J391" s="135"/>
      <c r="K391" s="135"/>
      <c r="L391" s="135"/>
      <c r="M391" s="135"/>
      <c r="N391" s="135"/>
    </row>
    <row r="392" spans="4:14" x14ac:dyDescent="0.3">
      <c r="D392" s="135"/>
      <c r="E392" s="135"/>
      <c r="F392" s="135"/>
      <c r="G392" s="135"/>
      <c r="H392" s="135"/>
      <c r="I392" s="135"/>
      <c r="J392" s="135"/>
      <c r="K392" s="135"/>
      <c r="L392" s="135"/>
      <c r="M392" s="135"/>
      <c r="N392" s="135"/>
    </row>
    <row r="393" spans="4:14" x14ac:dyDescent="0.3">
      <c r="D393" s="135"/>
      <c r="E393" s="135"/>
      <c r="F393" s="135"/>
      <c r="G393" s="135"/>
      <c r="H393" s="135"/>
      <c r="I393" s="135"/>
      <c r="J393" s="135"/>
      <c r="K393" s="135"/>
      <c r="L393" s="135"/>
      <c r="M393" s="135"/>
      <c r="N393" s="135"/>
    </row>
    <row r="394" spans="4:14" x14ac:dyDescent="0.3">
      <c r="D394" s="135"/>
      <c r="E394" s="135"/>
      <c r="F394" s="135"/>
      <c r="G394" s="135"/>
      <c r="H394" s="135"/>
      <c r="I394" s="135"/>
      <c r="J394" s="135"/>
      <c r="K394" s="135"/>
      <c r="L394" s="135"/>
      <c r="M394" s="135"/>
      <c r="N394" s="135"/>
    </row>
    <row r="395" spans="4:14" x14ac:dyDescent="0.3">
      <c r="D395" s="135"/>
      <c r="E395" s="135"/>
      <c r="F395" s="135"/>
      <c r="G395" s="135"/>
      <c r="H395" s="135"/>
      <c r="I395" s="135"/>
      <c r="J395" s="135"/>
      <c r="K395" s="135"/>
      <c r="L395" s="135"/>
      <c r="M395" s="135"/>
      <c r="N395" s="135"/>
    </row>
    <row r="396" spans="4:14" x14ac:dyDescent="0.3">
      <c r="D396" s="135"/>
      <c r="E396" s="135"/>
      <c r="F396" s="135"/>
      <c r="G396" s="135"/>
      <c r="H396" s="135"/>
      <c r="I396" s="135"/>
      <c r="J396" s="135"/>
      <c r="K396" s="135"/>
      <c r="L396" s="135"/>
      <c r="M396" s="135"/>
      <c r="N396" s="135"/>
    </row>
    <row r="397" spans="4:14" x14ac:dyDescent="0.3">
      <c r="D397" s="135"/>
      <c r="E397" s="135"/>
      <c r="F397" s="135"/>
      <c r="G397" s="135"/>
      <c r="H397" s="135"/>
      <c r="I397" s="135"/>
      <c r="J397" s="135"/>
      <c r="K397" s="135"/>
      <c r="L397" s="135"/>
      <c r="M397" s="135"/>
      <c r="N397" s="135"/>
    </row>
    <row r="398" spans="4:14" x14ac:dyDescent="0.3">
      <c r="D398" s="135"/>
      <c r="E398" s="135"/>
      <c r="F398" s="135"/>
      <c r="G398" s="135"/>
      <c r="H398" s="135"/>
      <c r="I398" s="135"/>
      <c r="J398" s="135"/>
      <c r="K398" s="135"/>
      <c r="L398" s="135"/>
      <c r="M398" s="135"/>
      <c r="N398" s="135"/>
    </row>
    <row r="399" spans="4:14" x14ac:dyDescent="0.3">
      <c r="D399" s="135"/>
      <c r="E399" s="135"/>
      <c r="F399" s="135"/>
      <c r="G399" s="135"/>
      <c r="H399" s="135"/>
      <c r="I399" s="135"/>
      <c r="J399" s="135"/>
      <c r="K399" s="135"/>
      <c r="L399" s="135"/>
      <c r="M399" s="135"/>
      <c r="N399" s="135"/>
    </row>
    <row r="400" spans="4:14" x14ac:dyDescent="0.3">
      <c r="D400" s="135"/>
      <c r="E400" s="135"/>
      <c r="F400" s="135"/>
      <c r="G400" s="135"/>
      <c r="H400" s="135"/>
      <c r="I400" s="135"/>
      <c r="J400" s="135"/>
      <c r="K400" s="135"/>
      <c r="L400" s="135"/>
      <c r="M400" s="135"/>
      <c r="N400" s="135"/>
    </row>
    <row r="401" spans="4:14" x14ac:dyDescent="0.3">
      <c r="D401" s="135"/>
      <c r="E401" s="135"/>
      <c r="F401" s="135"/>
      <c r="G401" s="135"/>
      <c r="H401" s="135"/>
      <c r="I401" s="135"/>
      <c r="J401" s="135"/>
      <c r="K401" s="135"/>
      <c r="L401" s="135"/>
      <c r="M401" s="135"/>
      <c r="N401" s="135"/>
    </row>
    <row r="402" spans="4:14" x14ac:dyDescent="0.3">
      <c r="D402" s="135"/>
      <c r="E402" s="135"/>
      <c r="F402" s="135"/>
      <c r="G402" s="135"/>
      <c r="H402" s="135"/>
      <c r="I402" s="135"/>
      <c r="J402" s="135"/>
      <c r="K402" s="135"/>
      <c r="L402" s="135"/>
      <c r="M402" s="135"/>
      <c r="N402" s="135"/>
    </row>
    <row r="403" spans="4:14" x14ac:dyDescent="0.3">
      <c r="D403" s="135"/>
      <c r="E403" s="135"/>
      <c r="F403" s="135"/>
      <c r="G403" s="135"/>
      <c r="H403" s="135"/>
      <c r="I403" s="135"/>
      <c r="J403" s="135"/>
      <c r="K403" s="135"/>
      <c r="L403" s="135"/>
      <c r="M403" s="135"/>
      <c r="N403" s="135"/>
    </row>
    <row r="404" spans="4:14" x14ac:dyDescent="0.3">
      <c r="D404" s="135"/>
      <c r="E404" s="135"/>
      <c r="F404" s="135"/>
      <c r="G404" s="135"/>
      <c r="H404" s="135"/>
      <c r="I404" s="135"/>
      <c r="J404" s="135"/>
      <c r="K404" s="135"/>
      <c r="L404" s="135"/>
      <c r="M404" s="135"/>
      <c r="N404" s="135"/>
    </row>
    <row r="405" spans="4:14" x14ac:dyDescent="0.3">
      <c r="D405" s="135"/>
      <c r="E405" s="135"/>
      <c r="F405" s="135"/>
      <c r="G405" s="135"/>
      <c r="H405" s="135"/>
      <c r="I405" s="135"/>
      <c r="J405" s="135"/>
      <c r="K405" s="135"/>
      <c r="L405" s="135"/>
      <c r="M405" s="135"/>
      <c r="N405" s="135"/>
    </row>
    <row r="406" spans="4:14" x14ac:dyDescent="0.3">
      <c r="D406" s="135"/>
      <c r="E406" s="135"/>
      <c r="F406" s="135"/>
      <c r="G406" s="135"/>
      <c r="H406" s="135"/>
      <c r="I406" s="135"/>
      <c r="J406" s="135"/>
      <c r="K406" s="135"/>
      <c r="L406" s="135"/>
      <c r="M406" s="135"/>
      <c r="N406" s="135"/>
    </row>
    <row r="407" spans="4:14" x14ac:dyDescent="0.3">
      <c r="D407" s="135"/>
      <c r="E407" s="135"/>
      <c r="F407" s="135"/>
      <c r="G407" s="135"/>
      <c r="H407" s="135"/>
      <c r="I407" s="135"/>
      <c r="J407" s="135"/>
      <c r="K407" s="135"/>
      <c r="L407" s="135"/>
      <c r="M407" s="135"/>
      <c r="N407" s="135"/>
    </row>
    <row r="408" spans="4:14" x14ac:dyDescent="0.3">
      <c r="D408" s="135"/>
      <c r="E408" s="135"/>
      <c r="F408" s="135"/>
      <c r="G408" s="135"/>
      <c r="H408" s="135"/>
      <c r="I408" s="135"/>
      <c r="J408" s="135"/>
      <c r="K408" s="135"/>
      <c r="L408" s="135"/>
      <c r="M408" s="135"/>
      <c r="N408" s="135"/>
    </row>
    <row r="409" spans="4:14" x14ac:dyDescent="0.3">
      <c r="D409" s="135"/>
      <c r="E409" s="135"/>
      <c r="F409" s="135"/>
      <c r="G409" s="135"/>
      <c r="H409" s="135"/>
      <c r="I409" s="135"/>
      <c r="J409" s="135"/>
      <c r="K409" s="135"/>
      <c r="L409" s="135"/>
      <c r="M409" s="135"/>
      <c r="N409" s="135"/>
    </row>
    <row r="410" spans="4:14" x14ac:dyDescent="0.3">
      <c r="D410" s="135"/>
      <c r="E410" s="135"/>
      <c r="F410" s="135"/>
      <c r="G410" s="135"/>
      <c r="H410" s="135"/>
      <c r="I410" s="135"/>
      <c r="J410" s="135"/>
      <c r="K410" s="135"/>
      <c r="L410" s="135"/>
      <c r="M410" s="135"/>
      <c r="N410" s="135"/>
    </row>
    <row r="411" spans="4:14" x14ac:dyDescent="0.3">
      <c r="D411" s="135"/>
      <c r="E411" s="135"/>
      <c r="F411" s="135"/>
      <c r="G411" s="135"/>
      <c r="H411" s="135"/>
      <c r="I411" s="135"/>
      <c r="J411" s="135"/>
      <c r="K411" s="135"/>
      <c r="L411" s="135"/>
      <c r="M411" s="135"/>
      <c r="N411" s="135"/>
    </row>
    <row r="412" spans="4:14" x14ac:dyDescent="0.3">
      <c r="D412" s="135"/>
      <c r="E412" s="135"/>
      <c r="F412" s="135"/>
      <c r="G412" s="135"/>
      <c r="H412" s="135"/>
      <c r="I412" s="135"/>
      <c r="J412" s="135"/>
      <c r="K412" s="135"/>
      <c r="L412" s="135"/>
      <c r="M412" s="135"/>
      <c r="N412" s="135"/>
    </row>
    <row r="413" spans="4:14" x14ac:dyDescent="0.3">
      <c r="D413" s="135"/>
      <c r="E413" s="135"/>
      <c r="F413" s="135"/>
      <c r="G413" s="135"/>
      <c r="H413" s="135"/>
      <c r="I413" s="135"/>
      <c r="J413" s="135"/>
      <c r="K413" s="135"/>
      <c r="L413" s="135"/>
      <c r="M413" s="135"/>
      <c r="N413" s="135"/>
    </row>
    <row r="414" spans="4:14" x14ac:dyDescent="0.3">
      <c r="D414" s="135"/>
      <c r="E414" s="135"/>
      <c r="F414" s="135"/>
      <c r="G414" s="135"/>
      <c r="H414" s="135"/>
      <c r="I414" s="135"/>
      <c r="J414" s="135"/>
      <c r="K414" s="135"/>
      <c r="L414" s="135"/>
      <c r="M414" s="135"/>
      <c r="N414" s="135"/>
    </row>
    <row r="415" spans="4:14" x14ac:dyDescent="0.3">
      <c r="D415" s="135"/>
      <c r="E415" s="135"/>
      <c r="F415" s="135"/>
      <c r="G415" s="135"/>
      <c r="H415" s="135"/>
      <c r="I415" s="135"/>
      <c r="J415" s="135"/>
      <c r="K415" s="135"/>
      <c r="L415" s="135"/>
      <c r="M415" s="135"/>
      <c r="N415" s="135"/>
    </row>
    <row r="416" spans="4:14" x14ac:dyDescent="0.3">
      <c r="D416" s="135"/>
      <c r="E416" s="135"/>
      <c r="F416" s="135"/>
      <c r="G416" s="135"/>
      <c r="H416" s="135"/>
      <c r="I416" s="135"/>
      <c r="J416" s="135"/>
      <c r="K416" s="135"/>
      <c r="L416" s="135"/>
      <c r="M416" s="135"/>
      <c r="N416" s="135"/>
    </row>
    <row r="417" spans="4:14" x14ac:dyDescent="0.3">
      <c r="D417" s="135"/>
      <c r="E417" s="135"/>
      <c r="F417" s="135"/>
      <c r="G417" s="135"/>
      <c r="H417" s="135"/>
      <c r="I417" s="135"/>
      <c r="J417" s="135"/>
      <c r="K417" s="135"/>
      <c r="L417" s="135"/>
      <c r="M417" s="135"/>
      <c r="N417" s="135"/>
    </row>
    <row r="418" spans="4:14" x14ac:dyDescent="0.3">
      <c r="D418" s="135"/>
      <c r="E418" s="135"/>
      <c r="F418" s="135"/>
      <c r="G418" s="135"/>
      <c r="H418" s="135"/>
      <c r="I418" s="135"/>
      <c r="J418" s="135"/>
      <c r="K418" s="135"/>
      <c r="L418" s="135"/>
      <c r="M418" s="135"/>
      <c r="N418" s="135"/>
    </row>
    <row r="419" spans="4:14" x14ac:dyDescent="0.3">
      <c r="D419" s="135"/>
      <c r="E419" s="135"/>
      <c r="F419" s="135"/>
      <c r="G419" s="135"/>
      <c r="H419" s="135"/>
      <c r="I419" s="135"/>
      <c r="J419" s="135"/>
      <c r="K419" s="135"/>
      <c r="L419" s="135"/>
      <c r="M419" s="135"/>
      <c r="N419" s="135"/>
    </row>
    <row r="420" spans="4:14" x14ac:dyDescent="0.3">
      <c r="D420" s="135"/>
      <c r="E420" s="135"/>
      <c r="F420" s="135"/>
      <c r="G420" s="135"/>
      <c r="H420" s="135"/>
      <c r="I420" s="135"/>
      <c r="J420" s="135"/>
      <c r="K420" s="135"/>
      <c r="L420" s="135"/>
      <c r="M420" s="135"/>
      <c r="N420" s="135"/>
    </row>
    <row r="421" spans="4:14" x14ac:dyDescent="0.3">
      <c r="D421" s="135"/>
      <c r="E421" s="135"/>
      <c r="F421" s="135"/>
      <c r="G421" s="135"/>
      <c r="H421" s="135"/>
      <c r="I421" s="135"/>
      <c r="J421" s="135"/>
      <c r="K421" s="135"/>
      <c r="L421" s="135"/>
      <c r="M421" s="135"/>
      <c r="N421" s="135"/>
    </row>
    <row r="422" spans="4:14" x14ac:dyDescent="0.3">
      <c r="D422" s="135"/>
      <c r="E422" s="135"/>
      <c r="F422" s="135"/>
      <c r="G422" s="135"/>
      <c r="H422" s="135"/>
      <c r="I422" s="135"/>
      <c r="J422" s="135"/>
      <c r="K422" s="135"/>
      <c r="L422" s="135"/>
      <c r="M422" s="135"/>
      <c r="N422" s="135"/>
    </row>
    <row r="423" spans="4:14" x14ac:dyDescent="0.3">
      <c r="D423" s="135"/>
      <c r="E423" s="135"/>
      <c r="F423" s="135"/>
      <c r="G423" s="135"/>
      <c r="H423" s="135"/>
      <c r="I423" s="135"/>
      <c r="J423" s="135"/>
      <c r="K423" s="135"/>
      <c r="L423" s="135"/>
      <c r="M423" s="135"/>
      <c r="N423" s="135"/>
    </row>
    <row r="424" spans="4:14" x14ac:dyDescent="0.3">
      <c r="D424" s="135"/>
      <c r="E424" s="135"/>
      <c r="F424" s="135"/>
      <c r="G424" s="135"/>
      <c r="H424" s="135"/>
      <c r="I424" s="135"/>
      <c r="J424" s="135"/>
      <c r="K424" s="135"/>
      <c r="L424" s="135"/>
      <c r="M424" s="135"/>
      <c r="N424" s="135"/>
    </row>
    <row r="425" spans="4:14" x14ac:dyDescent="0.3">
      <c r="D425" s="135"/>
      <c r="E425" s="135"/>
      <c r="F425" s="135"/>
      <c r="G425" s="135"/>
      <c r="H425" s="135"/>
      <c r="I425" s="135"/>
      <c r="J425" s="135"/>
      <c r="K425" s="135"/>
      <c r="L425" s="135"/>
      <c r="M425" s="135"/>
      <c r="N425" s="135"/>
    </row>
    <row r="426" spans="4:14" x14ac:dyDescent="0.3">
      <c r="D426" s="135"/>
      <c r="E426" s="135"/>
      <c r="F426" s="135"/>
      <c r="G426" s="135"/>
      <c r="H426" s="135"/>
      <c r="I426" s="135"/>
      <c r="J426" s="135"/>
      <c r="K426" s="135"/>
      <c r="L426" s="135"/>
      <c r="M426" s="135"/>
      <c r="N426" s="135"/>
    </row>
    <row r="427" spans="4:14" x14ac:dyDescent="0.3">
      <c r="D427" s="135"/>
      <c r="E427" s="135"/>
      <c r="F427" s="135"/>
      <c r="G427" s="135"/>
      <c r="H427" s="135"/>
      <c r="I427" s="135"/>
      <c r="J427" s="135"/>
      <c r="K427" s="135"/>
      <c r="L427" s="135"/>
      <c r="M427" s="135"/>
      <c r="N427" s="135"/>
    </row>
    <row r="428" spans="4:14" x14ac:dyDescent="0.3">
      <c r="D428" s="135"/>
      <c r="E428" s="135"/>
      <c r="F428" s="135"/>
      <c r="G428" s="135"/>
      <c r="H428" s="135"/>
      <c r="I428" s="135"/>
      <c r="J428" s="135"/>
      <c r="K428" s="135"/>
      <c r="L428" s="135"/>
      <c r="M428" s="135"/>
      <c r="N428" s="135"/>
    </row>
    <row r="429" spans="4:14" x14ac:dyDescent="0.3">
      <c r="D429" s="135"/>
      <c r="E429" s="135"/>
      <c r="F429" s="135"/>
      <c r="G429" s="135"/>
      <c r="H429" s="135"/>
      <c r="I429" s="135"/>
      <c r="J429" s="135"/>
      <c r="K429" s="135"/>
      <c r="L429" s="135"/>
      <c r="M429" s="135"/>
      <c r="N429" s="135"/>
    </row>
    <row r="430" spans="4:14" x14ac:dyDescent="0.3">
      <c r="D430" s="135"/>
      <c r="E430" s="135"/>
      <c r="F430" s="135"/>
      <c r="G430" s="135"/>
      <c r="H430" s="135"/>
      <c r="I430" s="135"/>
      <c r="J430" s="135"/>
      <c r="K430" s="135"/>
      <c r="L430" s="135"/>
      <c r="M430" s="135"/>
      <c r="N430" s="135"/>
    </row>
    <row r="431" spans="4:14" x14ac:dyDescent="0.3">
      <c r="D431" s="135"/>
      <c r="E431" s="135"/>
      <c r="F431" s="135"/>
      <c r="G431" s="135"/>
      <c r="H431" s="135"/>
      <c r="I431" s="135"/>
      <c r="J431" s="135"/>
      <c r="K431" s="135"/>
      <c r="L431" s="135"/>
      <c r="M431" s="135"/>
      <c r="N431" s="135"/>
    </row>
    <row r="432" spans="4:14" x14ac:dyDescent="0.3">
      <c r="D432" s="135"/>
      <c r="E432" s="135"/>
      <c r="F432" s="135"/>
      <c r="G432" s="135"/>
      <c r="H432" s="135"/>
      <c r="I432" s="135"/>
      <c r="J432" s="135"/>
      <c r="K432" s="135"/>
      <c r="L432" s="135"/>
      <c r="M432" s="135"/>
      <c r="N432" s="135"/>
    </row>
    <row r="433" spans="4:14" x14ac:dyDescent="0.3">
      <c r="D433" s="135"/>
      <c r="E433" s="135"/>
      <c r="F433" s="135"/>
      <c r="G433" s="135"/>
      <c r="H433" s="135"/>
      <c r="I433" s="135"/>
      <c r="J433" s="135"/>
      <c r="K433" s="135"/>
      <c r="L433" s="135"/>
      <c r="M433" s="135"/>
      <c r="N433" s="135"/>
    </row>
    <row r="434" spans="4:14" x14ac:dyDescent="0.3">
      <c r="D434" s="135"/>
      <c r="E434" s="135"/>
      <c r="F434" s="135"/>
      <c r="G434" s="135"/>
      <c r="H434" s="135"/>
      <c r="I434" s="135"/>
      <c r="J434" s="135"/>
      <c r="K434" s="135"/>
      <c r="L434" s="135"/>
      <c r="M434" s="135"/>
      <c r="N434" s="135"/>
    </row>
    <row r="435" spans="4:14" x14ac:dyDescent="0.3">
      <c r="D435" s="135"/>
      <c r="E435" s="135"/>
      <c r="F435" s="135"/>
      <c r="G435" s="135"/>
      <c r="H435" s="135"/>
      <c r="I435" s="135"/>
      <c r="J435" s="135"/>
      <c r="K435" s="135"/>
      <c r="L435" s="135"/>
      <c r="M435" s="135"/>
      <c r="N435" s="135"/>
    </row>
    <row r="436" spans="4:14" x14ac:dyDescent="0.3">
      <c r="D436" s="135"/>
      <c r="E436" s="135"/>
      <c r="F436" s="135"/>
      <c r="G436" s="135"/>
      <c r="H436" s="135"/>
      <c r="I436" s="135"/>
      <c r="J436" s="135"/>
      <c r="K436" s="135"/>
      <c r="L436" s="135"/>
      <c r="M436" s="135"/>
      <c r="N436" s="135"/>
    </row>
    <row r="437" spans="4:14" x14ac:dyDescent="0.3">
      <c r="D437" s="135"/>
      <c r="E437" s="135"/>
      <c r="F437" s="135"/>
      <c r="G437" s="135"/>
      <c r="H437" s="135"/>
      <c r="I437" s="135"/>
      <c r="J437" s="135"/>
      <c r="K437" s="135"/>
      <c r="L437" s="135"/>
      <c r="M437" s="135"/>
      <c r="N437" s="135"/>
    </row>
    <row r="438" spans="4:14" x14ac:dyDescent="0.3">
      <c r="D438" s="135"/>
      <c r="E438" s="135"/>
      <c r="F438" s="135"/>
      <c r="G438" s="135"/>
      <c r="H438" s="135"/>
      <c r="I438" s="135"/>
      <c r="J438" s="135"/>
      <c r="K438" s="135"/>
      <c r="L438" s="135"/>
      <c r="M438" s="135"/>
      <c r="N438" s="135"/>
    </row>
    <row r="439" spans="4:14" x14ac:dyDescent="0.3">
      <c r="D439" s="135"/>
      <c r="E439" s="135"/>
      <c r="F439" s="135"/>
      <c r="G439" s="135"/>
      <c r="H439" s="135"/>
      <c r="I439" s="135"/>
      <c r="J439" s="135"/>
      <c r="K439" s="135"/>
      <c r="L439" s="135"/>
      <c r="M439" s="135"/>
      <c r="N439" s="135"/>
    </row>
    <row r="440" spans="4:14" x14ac:dyDescent="0.3">
      <c r="D440" s="135"/>
      <c r="E440" s="135"/>
      <c r="F440" s="135"/>
      <c r="G440" s="135"/>
      <c r="H440" s="135"/>
      <c r="I440" s="135"/>
      <c r="J440" s="135"/>
      <c r="K440" s="135"/>
      <c r="L440" s="135"/>
      <c r="M440" s="135"/>
      <c r="N440" s="135"/>
    </row>
    <row r="441" spans="4:14" x14ac:dyDescent="0.3">
      <c r="D441" s="135"/>
      <c r="E441" s="135"/>
      <c r="F441" s="135"/>
      <c r="G441" s="135"/>
      <c r="H441" s="135"/>
      <c r="I441" s="135"/>
      <c r="J441" s="135"/>
      <c r="K441" s="135"/>
      <c r="L441" s="135"/>
      <c r="M441" s="135"/>
      <c r="N441" s="135"/>
    </row>
    <row r="442" spans="4:14" x14ac:dyDescent="0.3">
      <c r="D442" s="135"/>
      <c r="E442" s="135"/>
      <c r="F442" s="135"/>
      <c r="G442" s="135"/>
      <c r="H442" s="135"/>
      <c r="I442" s="135"/>
      <c r="J442" s="135"/>
      <c r="K442" s="135"/>
      <c r="L442" s="135"/>
      <c r="M442" s="135"/>
      <c r="N442" s="135"/>
    </row>
    <row r="443" spans="4:14" x14ac:dyDescent="0.3">
      <c r="D443" s="135"/>
      <c r="E443" s="135"/>
      <c r="F443" s="135"/>
      <c r="G443" s="135"/>
      <c r="H443" s="135"/>
      <c r="I443" s="135"/>
      <c r="J443" s="135"/>
      <c r="K443" s="135"/>
      <c r="L443" s="135"/>
      <c r="M443" s="135"/>
      <c r="N443" s="135"/>
    </row>
    <row r="444" spans="4:14" x14ac:dyDescent="0.3">
      <c r="D444" s="135"/>
      <c r="E444" s="135"/>
      <c r="F444" s="135"/>
      <c r="G444" s="135"/>
      <c r="H444" s="135"/>
      <c r="I444" s="135"/>
      <c r="J444" s="135"/>
      <c r="K444" s="135"/>
      <c r="L444" s="135"/>
      <c r="M444" s="135"/>
      <c r="N444" s="135"/>
    </row>
    <row r="445" spans="4:14" x14ac:dyDescent="0.3">
      <c r="D445" s="135"/>
      <c r="E445" s="135"/>
      <c r="F445" s="135"/>
      <c r="G445" s="135"/>
      <c r="H445" s="135"/>
      <c r="I445" s="135"/>
      <c r="J445" s="135"/>
      <c r="K445" s="135"/>
      <c r="L445" s="135"/>
      <c r="M445" s="135"/>
      <c r="N445" s="135"/>
    </row>
    <row r="446" spans="4:14" x14ac:dyDescent="0.3">
      <c r="D446" s="135"/>
      <c r="E446" s="135"/>
      <c r="F446" s="135"/>
      <c r="G446" s="135"/>
      <c r="H446" s="135"/>
      <c r="I446" s="135"/>
      <c r="J446" s="135"/>
      <c r="K446" s="135"/>
      <c r="L446" s="135"/>
      <c r="M446" s="135"/>
      <c r="N446" s="135"/>
    </row>
    <row r="447" spans="4:14" x14ac:dyDescent="0.3">
      <c r="D447" s="135"/>
      <c r="E447" s="135"/>
      <c r="F447" s="135"/>
      <c r="G447" s="135"/>
      <c r="H447" s="135"/>
      <c r="I447" s="135"/>
      <c r="J447" s="135"/>
      <c r="K447" s="135"/>
      <c r="L447" s="135"/>
      <c r="M447" s="135"/>
      <c r="N447" s="135"/>
    </row>
    <row r="448" spans="4:14" x14ac:dyDescent="0.3">
      <c r="D448" s="135"/>
      <c r="E448" s="135"/>
      <c r="F448" s="135"/>
      <c r="G448" s="135"/>
      <c r="H448" s="135"/>
      <c r="I448" s="135"/>
      <c r="J448" s="135"/>
      <c r="K448" s="135"/>
      <c r="L448" s="135"/>
      <c r="M448" s="135"/>
      <c r="N448" s="135"/>
    </row>
    <row r="449" spans="4:14" x14ac:dyDescent="0.3">
      <c r="D449" s="135"/>
      <c r="E449" s="135"/>
      <c r="F449" s="135"/>
      <c r="G449" s="135"/>
      <c r="H449" s="135"/>
      <c r="I449" s="135"/>
      <c r="J449" s="135"/>
      <c r="K449" s="135"/>
      <c r="L449" s="135"/>
      <c r="M449" s="135"/>
      <c r="N449" s="135"/>
    </row>
    <row r="450" spans="4:14" x14ac:dyDescent="0.3">
      <c r="D450" s="135"/>
      <c r="E450" s="135"/>
      <c r="F450" s="135"/>
      <c r="G450" s="135"/>
      <c r="H450" s="135"/>
      <c r="I450" s="135"/>
      <c r="J450" s="135"/>
      <c r="K450" s="135"/>
      <c r="L450" s="135"/>
      <c r="M450" s="135"/>
      <c r="N450" s="135"/>
    </row>
    <row r="451" spans="4:14" x14ac:dyDescent="0.3">
      <c r="D451" s="135"/>
      <c r="E451" s="135"/>
      <c r="F451" s="135"/>
      <c r="G451" s="135"/>
      <c r="H451" s="135"/>
      <c r="I451" s="135"/>
      <c r="J451" s="135"/>
      <c r="K451" s="135"/>
      <c r="L451" s="135"/>
      <c r="M451" s="135"/>
      <c r="N451" s="135"/>
    </row>
    <row r="452" spans="4:14" x14ac:dyDescent="0.3">
      <c r="D452" s="135"/>
      <c r="E452" s="135"/>
      <c r="F452" s="135"/>
      <c r="G452" s="135"/>
      <c r="H452" s="135"/>
      <c r="I452" s="135"/>
      <c r="J452" s="135"/>
      <c r="K452" s="135"/>
      <c r="L452" s="135"/>
      <c r="M452" s="135"/>
      <c r="N452" s="135"/>
    </row>
    <row r="453" spans="4:14" x14ac:dyDescent="0.3">
      <c r="D453" s="135"/>
      <c r="E453" s="135"/>
      <c r="F453" s="135"/>
      <c r="G453" s="135"/>
      <c r="H453" s="135"/>
      <c r="I453" s="135"/>
      <c r="J453" s="135"/>
      <c r="K453" s="135"/>
      <c r="L453" s="135"/>
      <c r="M453" s="135"/>
      <c r="N453" s="135"/>
    </row>
    <row r="454" spans="4:14" x14ac:dyDescent="0.3">
      <c r="D454" s="135"/>
      <c r="E454" s="135"/>
      <c r="F454" s="135"/>
      <c r="G454" s="135"/>
      <c r="H454" s="135"/>
      <c r="I454" s="135"/>
      <c r="J454" s="135"/>
      <c r="K454" s="135"/>
      <c r="L454" s="135"/>
      <c r="M454" s="135"/>
      <c r="N454" s="135"/>
    </row>
    <row r="455" spans="4:14" x14ac:dyDescent="0.3">
      <c r="D455" s="135"/>
      <c r="E455" s="135"/>
      <c r="F455" s="135"/>
      <c r="G455" s="135"/>
      <c r="H455" s="135"/>
      <c r="I455" s="135"/>
      <c r="J455" s="135"/>
      <c r="K455" s="135"/>
      <c r="L455" s="135"/>
      <c r="M455" s="135"/>
      <c r="N455" s="135"/>
    </row>
    <row r="456" spans="4:14" x14ac:dyDescent="0.3">
      <c r="D456" s="135"/>
      <c r="E456" s="135"/>
      <c r="F456" s="135"/>
      <c r="G456" s="135"/>
      <c r="H456" s="135"/>
      <c r="I456" s="135"/>
      <c r="J456" s="135"/>
      <c r="K456" s="135"/>
      <c r="L456" s="135"/>
      <c r="M456" s="135"/>
      <c r="N456" s="135"/>
    </row>
    <row r="457" spans="4:14" x14ac:dyDescent="0.3">
      <c r="D457" s="135"/>
      <c r="E457" s="135"/>
      <c r="F457" s="135"/>
      <c r="G457" s="135"/>
      <c r="H457" s="135"/>
      <c r="I457" s="135"/>
      <c r="J457" s="135"/>
      <c r="K457" s="135"/>
      <c r="L457" s="135"/>
      <c r="M457" s="135"/>
      <c r="N457" s="135"/>
    </row>
    <row r="458" spans="4:14" x14ac:dyDescent="0.3">
      <c r="D458" s="135"/>
      <c r="E458" s="135"/>
      <c r="F458" s="135"/>
      <c r="G458" s="135"/>
      <c r="H458" s="135"/>
      <c r="I458" s="135"/>
      <c r="J458" s="135"/>
      <c r="K458" s="135"/>
      <c r="L458" s="135"/>
      <c r="M458" s="135"/>
      <c r="N458" s="135"/>
    </row>
    <row r="459" spans="4:14" x14ac:dyDescent="0.3">
      <c r="D459" s="135"/>
      <c r="E459" s="135"/>
      <c r="F459" s="135"/>
      <c r="G459" s="135"/>
      <c r="H459" s="135"/>
      <c r="I459" s="135"/>
      <c r="J459" s="135"/>
      <c r="K459" s="135"/>
      <c r="L459" s="135"/>
      <c r="M459" s="135"/>
      <c r="N459" s="135"/>
    </row>
    <row r="460" spans="4:14" x14ac:dyDescent="0.3">
      <c r="D460" s="135"/>
      <c r="E460" s="135"/>
      <c r="F460" s="135"/>
      <c r="G460" s="135"/>
      <c r="H460" s="135"/>
      <c r="I460" s="135"/>
      <c r="J460" s="135"/>
      <c r="K460" s="135"/>
      <c r="L460" s="135"/>
      <c r="M460" s="135"/>
      <c r="N460" s="135"/>
    </row>
    <row r="461" spans="4:14" x14ac:dyDescent="0.3">
      <c r="D461" s="135"/>
      <c r="E461" s="135"/>
      <c r="F461" s="135"/>
      <c r="G461" s="135"/>
      <c r="H461" s="135"/>
      <c r="I461" s="135"/>
      <c r="J461" s="135"/>
      <c r="K461" s="135"/>
      <c r="L461" s="135"/>
      <c r="M461" s="135"/>
      <c r="N461" s="135"/>
    </row>
    <row r="462" spans="4:14" x14ac:dyDescent="0.3">
      <c r="D462" s="135"/>
      <c r="E462" s="135"/>
      <c r="F462" s="135"/>
      <c r="G462" s="135"/>
      <c r="H462" s="135"/>
      <c r="I462" s="135"/>
      <c r="J462" s="135"/>
      <c r="K462" s="135"/>
      <c r="L462" s="135"/>
      <c r="M462" s="135"/>
      <c r="N462" s="135"/>
    </row>
    <row r="463" spans="4:14" x14ac:dyDescent="0.3">
      <c r="D463" s="135"/>
      <c r="E463" s="135"/>
      <c r="F463" s="135"/>
      <c r="G463" s="135"/>
      <c r="H463" s="135"/>
      <c r="I463" s="135"/>
      <c r="J463" s="135"/>
      <c r="K463" s="135"/>
      <c r="L463" s="135"/>
      <c r="M463" s="135"/>
      <c r="N463" s="135"/>
    </row>
    <row r="464" spans="4:14" x14ac:dyDescent="0.3">
      <c r="D464" s="135"/>
      <c r="E464" s="135"/>
      <c r="F464" s="135"/>
      <c r="G464" s="135"/>
      <c r="H464" s="135"/>
      <c r="I464" s="135"/>
      <c r="J464" s="135"/>
      <c r="K464" s="135"/>
      <c r="L464" s="135"/>
      <c r="M464" s="135"/>
      <c r="N464" s="135"/>
    </row>
    <row r="465" spans="4:14" x14ac:dyDescent="0.3">
      <c r="D465" s="135"/>
      <c r="E465" s="135"/>
      <c r="F465" s="135"/>
      <c r="G465" s="135"/>
      <c r="H465" s="135"/>
      <c r="I465" s="135"/>
      <c r="J465" s="135"/>
      <c r="K465" s="135"/>
      <c r="L465" s="135"/>
      <c r="M465" s="135"/>
      <c r="N465" s="135"/>
    </row>
    <row r="466" spans="4:14" x14ac:dyDescent="0.3">
      <c r="D466" s="135"/>
      <c r="E466" s="135"/>
      <c r="F466" s="135"/>
      <c r="G466" s="135"/>
      <c r="H466" s="135"/>
      <c r="I466" s="135"/>
      <c r="J466" s="135"/>
      <c r="K466" s="135"/>
      <c r="L466" s="135"/>
      <c r="M466" s="135"/>
      <c r="N466" s="135"/>
    </row>
    <row r="467" spans="4:14" x14ac:dyDescent="0.3">
      <c r="D467" s="135"/>
      <c r="E467" s="135"/>
      <c r="F467" s="135"/>
      <c r="G467" s="135"/>
      <c r="H467" s="135"/>
      <c r="I467" s="135"/>
      <c r="J467" s="135"/>
      <c r="K467" s="135"/>
      <c r="L467" s="135"/>
      <c r="M467" s="135"/>
      <c r="N467" s="135"/>
    </row>
    <row r="468" spans="4:14" x14ac:dyDescent="0.3">
      <c r="D468" s="135"/>
      <c r="E468" s="135"/>
      <c r="F468" s="135"/>
      <c r="G468" s="135"/>
      <c r="H468" s="135"/>
      <c r="I468" s="135"/>
      <c r="J468" s="135"/>
      <c r="K468" s="135"/>
      <c r="L468" s="135"/>
      <c r="M468" s="135"/>
      <c r="N468" s="135"/>
    </row>
    <row r="469" spans="4:14" x14ac:dyDescent="0.3">
      <c r="D469" s="135"/>
      <c r="E469" s="135"/>
      <c r="F469" s="135"/>
      <c r="G469" s="135"/>
      <c r="H469" s="135"/>
      <c r="I469" s="135"/>
      <c r="J469" s="135"/>
      <c r="K469" s="135"/>
      <c r="L469" s="135"/>
      <c r="M469" s="135"/>
      <c r="N469" s="135"/>
    </row>
    <row r="470" spans="4:14" x14ac:dyDescent="0.3">
      <c r="D470" s="135"/>
      <c r="E470" s="135"/>
      <c r="F470" s="135"/>
      <c r="G470" s="135"/>
      <c r="H470" s="135"/>
      <c r="I470" s="135"/>
      <c r="J470" s="135"/>
      <c r="K470" s="135"/>
      <c r="L470" s="135"/>
      <c r="M470" s="135"/>
      <c r="N470" s="135"/>
    </row>
    <row r="471" spans="4:14" x14ac:dyDescent="0.3">
      <c r="D471" s="135"/>
      <c r="E471" s="135"/>
      <c r="F471" s="135"/>
      <c r="G471" s="135"/>
      <c r="H471" s="135"/>
      <c r="I471" s="135"/>
      <c r="J471" s="135"/>
      <c r="K471" s="135"/>
      <c r="L471" s="135"/>
      <c r="M471" s="135"/>
      <c r="N471" s="135"/>
    </row>
    <row r="472" spans="4:14" x14ac:dyDescent="0.3">
      <c r="D472" s="135"/>
      <c r="E472" s="135"/>
      <c r="F472" s="135"/>
      <c r="G472" s="135"/>
      <c r="H472" s="135"/>
      <c r="I472" s="135"/>
      <c r="J472" s="135"/>
      <c r="K472" s="135"/>
      <c r="L472" s="135"/>
      <c r="M472" s="135"/>
      <c r="N472" s="135"/>
    </row>
    <row r="473" spans="4:14" x14ac:dyDescent="0.3">
      <c r="D473" s="135"/>
      <c r="E473" s="135"/>
      <c r="F473" s="135"/>
      <c r="G473" s="135"/>
      <c r="H473" s="135"/>
      <c r="I473" s="135"/>
      <c r="J473" s="135"/>
      <c r="K473" s="135"/>
      <c r="L473" s="135"/>
      <c r="M473" s="135"/>
      <c r="N473" s="135"/>
    </row>
    <row r="474" spans="4:14" x14ac:dyDescent="0.3">
      <c r="D474" s="135"/>
      <c r="E474" s="135"/>
      <c r="F474" s="135"/>
      <c r="G474" s="135"/>
      <c r="H474" s="135"/>
      <c r="I474" s="135"/>
      <c r="J474" s="135"/>
      <c r="K474" s="135"/>
      <c r="L474" s="135"/>
      <c r="M474" s="135"/>
      <c r="N474" s="135"/>
    </row>
    <row r="475" spans="4:14" x14ac:dyDescent="0.3">
      <c r="D475" s="135"/>
      <c r="E475" s="135"/>
      <c r="F475" s="135"/>
      <c r="G475" s="135"/>
      <c r="H475" s="135"/>
      <c r="I475" s="135"/>
      <c r="J475" s="135"/>
      <c r="K475" s="135"/>
      <c r="L475" s="135"/>
      <c r="M475" s="135"/>
      <c r="N475" s="135"/>
    </row>
    <row r="476" spans="4:14" x14ac:dyDescent="0.3">
      <c r="D476" s="135"/>
      <c r="E476" s="135"/>
      <c r="F476" s="135"/>
      <c r="G476" s="135"/>
      <c r="H476" s="135"/>
      <c r="I476" s="135"/>
      <c r="J476" s="135"/>
      <c r="K476" s="135"/>
      <c r="L476" s="135"/>
      <c r="M476" s="135"/>
      <c r="N476" s="135"/>
    </row>
    <row r="477" spans="4:14" x14ac:dyDescent="0.3">
      <c r="D477" s="135"/>
      <c r="E477" s="135"/>
      <c r="F477" s="135"/>
      <c r="G477" s="135"/>
      <c r="H477" s="135"/>
      <c r="I477" s="135"/>
      <c r="J477" s="135"/>
      <c r="K477" s="135"/>
      <c r="L477" s="135"/>
      <c r="M477" s="135"/>
      <c r="N477" s="135"/>
    </row>
    <row r="478" spans="4:14" x14ac:dyDescent="0.3">
      <c r="D478" s="135"/>
      <c r="E478" s="135"/>
      <c r="F478" s="135"/>
      <c r="G478" s="135"/>
      <c r="H478" s="135"/>
      <c r="I478" s="135"/>
      <c r="J478" s="135"/>
      <c r="K478" s="135"/>
      <c r="L478" s="135"/>
      <c r="M478" s="135"/>
      <c r="N478" s="135"/>
    </row>
    <row r="479" spans="4:14" x14ac:dyDescent="0.3">
      <c r="D479" s="135"/>
      <c r="E479" s="135"/>
      <c r="F479" s="135"/>
      <c r="G479" s="135"/>
      <c r="H479" s="135"/>
      <c r="I479" s="135"/>
      <c r="J479" s="135"/>
      <c r="K479" s="135"/>
      <c r="L479" s="135"/>
      <c r="M479" s="135"/>
      <c r="N479" s="135"/>
    </row>
    <row r="480" spans="4:14" x14ac:dyDescent="0.3">
      <c r="D480" s="135"/>
      <c r="E480" s="135"/>
      <c r="F480" s="135"/>
      <c r="G480" s="135"/>
      <c r="H480" s="135"/>
      <c r="I480" s="135"/>
      <c r="J480" s="135"/>
      <c r="K480" s="135"/>
      <c r="L480" s="135"/>
      <c r="M480" s="135"/>
      <c r="N480" s="135"/>
    </row>
    <row r="481" spans="4:14" x14ac:dyDescent="0.3">
      <c r="D481" s="135"/>
      <c r="E481" s="135"/>
      <c r="F481" s="135"/>
      <c r="G481" s="135"/>
      <c r="H481" s="135"/>
      <c r="I481" s="135"/>
      <c r="J481" s="135"/>
      <c r="K481" s="135"/>
      <c r="L481" s="135"/>
      <c r="M481" s="135"/>
      <c r="N481" s="135"/>
    </row>
    <row r="482" spans="4:14" x14ac:dyDescent="0.3">
      <c r="D482" s="135"/>
      <c r="E482" s="135"/>
      <c r="F482" s="135"/>
      <c r="G482" s="135"/>
      <c r="H482" s="135"/>
      <c r="I482" s="135"/>
      <c r="J482" s="135"/>
      <c r="K482" s="135"/>
      <c r="L482" s="135"/>
      <c r="M482" s="135"/>
      <c r="N482" s="135"/>
    </row>
    <row r="483" spans="4:14" x14ac:dyDescent="0.3">
      <c r="D483" s="135"/>
      <c r="E483" s="135"/>
      <c r="F483" s="135"/>
      <c r="G483" s="135"/>
      <c r="H483" s="135"/>
      <c r="I483" s="135"/>
      <c r="J483" s="135"/>
      <c r="K483" s="135"/>
      <c r="L483" s="135"/>
      <c r="M483" s="135"/>
      <c r="N483" s="135"/>
    </row>
    <row r="484" spans="4:14" x14ac:dyDescent="0.3">
      <c r="D484" s="135"/>
      <c r="E484" s="135"/>
      <c r="F484" s="135"/>
      <c r="G484" s="135"/>
      <c r="H484" s="135"/>
      <c r="I484" s="135"/>
      <c r="J484" s="135"/>
      <c r="K484" s="135"/>
      <c r="L484" s="135"/>
      <c r="M484" s="135"/>
      <c r="N484" s="135"/>
    </row>
    <row r="485" spans="4:14" x14ac:dyDescent="0.3">
      <c r="D485" s="135"/>
      <c r="E485" s="135"/>
      <c r="F485" s="135"/>
      <c r="G485" s="135"/>
      <c r="H485" s="135"/>
      <c r="I485" s="135"/>
      <c r="J485" s="135"/>
      <c r="K485" s="135"/>
      <c r="L485" s="135"/>
      <c r="M485" s="135"/>
      <c r="N485" s="135"/>
    </row>
    <row r="486" spans="4:14" x14ac:dyDescent="0.3">
      <c r="D486" s="135"/>
      <c r="E486" s="135"/>
      <c r="F486" s="135"/>
      <c r="G486" s="135"/>
      <c r="H486" s="135"/>
      <c r="I486" s="135"/>
      <c r="J486" s="135"/>
      <c r="K486" s="135"/>
      <c r="L486" s="135"/>
      <c r="M486" s="135"/>
      <c r="N486" s="135"/>
    </row>
    <row r="487" spans="4:14" x14ac:dyDescent="0.3">
      <c r="D487" s="135"/>
      <c r="E487" s="135"/>
      <c r="F487" s="135"/>
      <c r="G487" s="135"/>
      <c r="H487" s="135"/>
      <c r="I487" s="135"/>
      <c r="J487" s="135"/>
      <c r="K487" s="135"/>
      <c r="L487" s="135"/>
      <c r="M487" s="135"/>
      <c r="N487" s="135"/>
    </row>
    <row r="488" spans="4:14" x14ac:dyDescent="0.3">
      <c r="D488" s="135"/>
      <c r="E488" s="135"/>
      <c r="F488" s="135"/>
      <c r="G488" s="135"/>
      <c r="H488" s="135"/>
      <c r="I488" s="135"/>
      <c r="J488" s="135"/>
      <c r="K488" s="135"/>
      <c r="L488" s="135"/>
      <c r="M488" s="135"/>
      <c r="N488" s="135"/>
    </row>
    <row r="489" spans="4:14" x14ac:dyDescent="0.3">
      <c r="D489" s="135"/>
      <c r="E489" s="135"/>
      <c r="F489" s="135"/>
      <c r="G489" s="135"/>
      <c r="H489" s="135"/>
      <c r="I489" s="135"/>
      <c r="J489" s="135"/>
      <c r="K489" s="135"/>
      <c r="L489" s="135"/>
      <c r="M489" s="135"/>
      <c r="N489" s="135"/>
    </row>
    <row r="490" spans="4:14" x14ac:dyDescent="0.3">
      <c r="D490" s="135"/>
      <c r="E490" s="135"/>
      <c r="F490" s="135"/>
      <c r="G490" s="135"/>
      <c r="H490" s="135"/>
      <c r="I490" s="135"/>
      <c r="J490" s="135"/>
      <c r="K490" s="135"/>
      <c r="L490" s="135"/>
      <c r="M490" s="135"/>
      <c r="N490" s="135"/>
    </row>
    <row r="491" spans="4:14" x14ac:dyDescent="0.3">
      <c r="D491" s="135"/>
      <c r="E491" s="135"/>
      <c r="F491" s="135"/>
      <c r="G491" s="135"/>
      <c r="H491" s="135"/>
      <c r="I491" s="135"/>
      <c r="J491" s="135"/>
      <c r="K491" s="135"/>
      <c r="L491" s="135"/>
      <c r="M491" s="135"/>
      <c r="N491" s="135"/>
    </row>
    <row r="492" spans="4:14" x14ac:dyDescent="0.3">
      <c r="D492" s="135"/>
      <c r="E492" s="135"/>
      <c r="F492" s="135"/>
      <c r="G492" s="135"/>
      <c r="H492" s="135"/>
      <c r="I492" s="135"/>
      <c r="J492" s="135"/>
      <c r="K492" s="135"/>
      <c r="L492" s="135"/>
      <c r="M492" s="135"/>
      <c r="N492" s="135"/>
    </row>
    <row r="493" spans="4:14" x14ac:dyDescent="0.3">
      <c r="D493" s="135"/>
      <c r="E493" s="135"/>
      <c r="F493" s="135"/>
      <c r="G493" s="135"/>
      <c r="H493" s="135"/>
      <c r="I493" s="135"/>
      <c r="J493" s="135"/>
      <c r="K493" s="135"/>
      <c r="L493" s="135"/>
      <c r="M493" s="135"/>
      <c r="N493" s="135"/>
    </row>
    <row r="494" spans="4:14" x14ac:dyDescent="0.3">
      <c r="D494" s="135"/>
      <c r="E494" s="135"/>
      <c r="F494" s="135"/>
      <c r="G494" s="135"/>
      <c r="H494" s="135"/>
      <c r="I494" s="135"/>
      <c r="J494" s="135"/>
      <c r="K494" s="135"/>
      <c r="L494" s="135"/>
      <c r="M494" s="135"/>
      <c r="N494" s="135"/>
    </row>
    <row r="495" spans="4:14" x14ac:dyDescent="0.3">
      <c r="D495" s="135"/>
      <c r="E495" s="135"/>
      <c r="F495" s="135"/>
      <c r="G495" s="135"/>
      <c r="H495" s="135"/>
      <c r="I495" s="135"/>
      <c r="J495" s="135"/>
      <c r="K495" s="135"/>
      <c r="L495" s="135"/>
      <c r="M495" s="135"/>
      <c r="N495" s="135"/>
    </row>
    <row r="496" spans="4:14" x14ac:dyDescent="0.3">
      <c r="D496" s="135"/>
      <c r="E496" s="135"/>
      <c r="F496" s="135"/>
      <c r="G496" s="135"/>
      <c r="H496" s="135"/>
      <c r="I496" s="135"/>
      <c r="J496" s="135"/>
      <c r="K496" s="135"/>
      <c r="L496" s="135"/>
      <c r="M496" s="135"/>
      <c r="N496" s="135"/>
    </row>
    <row r="497" spans="4:14" x14ac:dyDescent="0.3">
      <c r="D497" s="135"/>
      <c r="E497" s="135"/>
      <c r="F497" s="135"/>
      <c r="G497" s="135"/>
      <c r="H497" s="135"/>
      <c r="I497" s="135"/>
      <c r="J497" s="135"/>
      <c r="K497" s="135"/>
      <c r="L497" s="135"/>
      <c r="M497" s="135"/>
      <c r="N497" s="135"/>
    </row>
    <row r="498" spans="4:14" x14ac:dyDescent="0.3">
      <c r="D498" s="135"/>
      <c r="E498" s="135"/>
      <c r="F498" s="135"/>
      <c r="G498" s="135"/>
      <c r="H498" s="135"/>
      <c r="I498" s="135"/>
      <c r="J498" s="135"/>
      <c r="K498" s="135"/>
      <c r="L498" s="135"/>
      <c r="M498" s="135"/>
      <c r="N498" s="135"/>
    </row>
    <row r="499" spans="4:14" x14ac:dyDescent="0.3">
      <c r="D499" s="135"/>
      <c r="E499" s="135"/>
      <c r="F499" s="135"/>
      <c r="G499" s="135"/>
      <c r="H499" s="135"/>
      <c r="I499" s="135"/>
      <c r="J499" s="135"/>
      <c r="K499" s="135"/>
      <c r="L499" s="135"/>
      <c r="M499" s="135"/>
      <c r="N499" s="135"/>
    </row>
    <row r="500" spans="4:14" x14ac:dyDescent="0.3">
      <c r="D500" s="135"/>
      <c r="E500" s="135"/>
      <c r="F500" s="135"/>
      <c r="G500" s="135"/>
      <c r="H500" s="135"/>
      <c r="I500" s="135"/>
      <c r="J500" s="135"/>
      <c r="K500" s="135"/>
      <c r="L500" s="135"/>
      <c r="M500" s="135"/>
      <c r="N500" s="135"/>
    </row>
    <row r="501" spans="4:14" x14ac:dyDescent="0.3">
      <c r="D501" s="135"/>
      <c r="E501" s="135"/>
      <c r="F501" s="135"/>
      <c r="G501" s="135"/>
      <c r="H501" s="135"/>
      <c r="I501" s="135"/>
      <c r="J501" s="135"/>
      <c r="K501" s="135"/>
      <c r="L501" s="135"/>
      <c r="M501" s="135"/>
      <c r="N501" s="135"/>
    </row>
    <row r="502" spans="4:14" x14ac:dyDescent="0.3">
      <c r="D502" s="135"/>
      <c r="E502" s="135"/>
      <c r="F502" s="135"/>
      <c r="G502" s="135"/>
      <c r="H502" s="135"/>
      <c r="I502" s="135"/>
      <c r="J502" s="135"/>
      <c r="K502" s="135"/>
      <c r="L502" s="135"/>
      <c r="M502" s="135"/>
      <c r="N502" s="135"/>
    </row>
    <row r="503" spans="4:14" x14ac:dyDescent="0.3">
      <c r="D503" s="135"/>
      <c r="E503" s="135"/>
      <c r="F503" s="135"/>
      <c r="G503" s="135"/>
      <c r="H503" s="135"/>
      <c r="I503" s="135"/>
      <c r="J503" s="135"/>
      <c r="K503" s="135"/>
      <c r="L503" s="135"/>
      <c r="M503" s="135"/>
      <c r="N503" s="135"/>
    </row>
    <row r="504" spans="4:14" x14ac:dyDescent="0.3">
      <c r="D504" s="135"/>
      <c r="E504" s="135"/>
      <c r="F504" s="135"/>
      <c r="G504" s="135"/>
      <c r="H504" s="135"/>
      <c r="I504" s="135"/>
      <c r="J504" s="135"/>
      <c r="K504" s="135"/>
      <c r="L504" s="135"/>
      <c r="M504" s="135"/>
      <c r="N504" s="135"/>
    </row>
    <row r="505" spans="4:14" x14ac:dyDescent="0.3">
      <c r="D505" s="135"/>
      <c r="E505" s="135"/>
      <c r="F505" s="135"/>
      <c r="G505" s="135"/>
      <c r="H505" s="135"/>
      <c r="I505" s="135"/>
      <c r="J505" s="135"/>
      <c r="K505" s="135"/>
      <c r="L505" s="135"/>
      <c r="M505" s="135"/>
      <c r="N505" s="135"/>
    </row>
    <row r="506" spans="4:14" x14ac:dyDescent="0.3">
      <c r="D506" s="135"/>
      <c r="E506" s="135"/>
      <c r="F506" s="135"/>
      <c r="G506" s="135"/>
      <c r="H506" s="135"/>
      <c r="I506" s="135"/>
      <c r="J506" s="135"/>
      <c r="K506" s="135"/>
      <c r="L506" s="135"/>
      <c r="M506" s="135"/>
      <c r="N506" s="135"/>
    </row>
    <row r="507" spans="4:14" x14ac:dyDescent="0.3">
      <c r="D507" s="135"/>
      <c r="E507" s="135"/>
      <c r="F507" s="135"/>
      <c r="G507" s="135"/>
      <c r="H507" s="135"/>
      <c r="I507" s="135"/>
      <c r="J507" s="135"/>
      <c r="K507" s="135"/>
      <c r="L507" s="135"/>
      <c r="M507" s="135"/>
      <c r="N507" s="135"/>
    </row>
    <row r="508" spans="4:14" x14ac:dyDescent="0.3">
      <c r="D508" s="135"/>
      <c r="E508" s="135"/>
      <c r="F508" s="135"/>
      <c r="G508" s="135"/>
      <c r="H508" s="135"/>
      <c r="I508" s="135"/>
      <c r="J508" s="135"/>
      <c r="K508" s="135"/>
      <c r="L508" s="135"/>
      <c r="M508" s="135"/>
      <c r="N508" s="135"/>
    </row>
    <row r="509" spans="4:14" x14ac:dyDescent="0.3">
      <c r="D509" s="135"/>
      <c r="E509" s="135"/>
      <c r="F509" s="135"/>
      <c r="G509" s="135"/>
      <c r="H509" s="135"/>
      <c r="I509" s="135"/>
      <c r="J509" s="135"/>
      <c r="K509" s="135"/>
      <c r="L509" s="135"/>
      <c r="M509" s="135"/>
      <c r="N509" s="135"/>
    </row>
    <row r="510" spans="4:14" x14ac:dyDescent="0.3">
      <c r="D510" s="135"/>
      <c r="E510" s="135"/>
      <c r="F510" s="135"/>
      <c r="G510" s="135"/>
      <c r="H510" s="135"/>
      <c r="I510" s="135"/>
      <c r="J510" s="135"/>
      <c r="K510" s="135"/>
      <c r="L510" s="135"/>
      <c r="M510" s="135"/>
      <c r="N510" s="135"/>
    </row>
    <row r="511" spans="4:14" x14ac:dyDescent="0.3">
      <c r="D511" s="135"/>
      <c r="E511" s="135"/>
      <c r="F511" s="135"/>
      <c r="G511" s="135"/>
      <c r="H511" s="135"/>
      <c r="I511" s="135"/>
      <c r="J511" s="135"/>
      <c r="K511" s="135"/>
      <c r="L511" s="135"/>
      <c r="M511" s="135"/>
      <c r="N511" s="135"/>
    </row>
    <row r="512" spans="4:14" x14ac:dyDescent="0.3">
      <c r="D512" s="135"/>
      <c r="E512" s="135"/>
      <c r="F512" s="135"/>
      <c r="G512" s="135"/>
      <c r="H512" s="135"/>
      <c r="I512" s="135"/>
      <c r="J512" s="135"/>
      <c r="K512" s="135"/>
      <c r="L512" s="135"/>
      <c r="M512" s="135"/>
      <c r="N512" s="135"/>
    </row>
    <row r="513" spans="4:14" x14ac:dyDescent="0.3">
      <c r="D513" s="135"/>
      <c r="E513" s="135"/>
      <c r="F513" s="135"/>
      <c r="G513" s="135"/>
      <c r="H513" s="135"/>
      <c r="I513" s="135"/>
      <c r="J513" s="135"/>
      <c r="K513" s="135"/>
      <c r="L513" s="135"/>
      <c r="M513" s="135"/>
      <c r="N513" s="135"/>
    </row>
    <row r="514" spans="4:14" x14ac:dyDescent="0.3">
      <c r="D514" s="135"/>
      <c r="E514" s="135"/>
      <c r="F514" s="135"/>
      <c r="G514" s="135"/>
      <c r="H514" s="135"/>
      <c r="I514" s="135"/>
      <c r="J514" s="135"/>
      <c r="K514" s="135"/>
      <c r="L514" s="135"/>
      <c r="M514" s="135"/>
      <c r="N514" s="135"/>
    </row>
    <row r="515" spans="4:14" x14ac:dyDescent="0.3">
      <c r="D515" s="135"/>
      <c r="E515" s="135"/>
      <c r="F515" s="135"/>
      <c r="G515" s="135"/>
      <c r="H515" s="135"/>
      <c r="I515" s="135"/>
      <c r="J515" s="135"/>
      <c r="K515" s="135"/>
      <c r="L515" s="135"/>
      <c r="M515" s="135"/>
      <c r="N515" s="135"/>
    </row>
    <row r="516" spans="4:14" x14ac:dyDescent="0.3">
      <c r="D516" s="135"/>
      <c r="E516" s="135"/>
      <c r="F516" s="135"/>
      <c r="G516" s="135"/>
      <c r="H516" s="135"/>
      <c r="I516" s="135"/>
      <c r="J516" s="135"/>
      <c r="K516" s="135"/>
      <c r="L516" s="135"/>
      <c r="M516" s="135"/>
      <c r="N516" s="135"/>
    </row>
    <row r="517" spans="4:14" x14ac:dyDescent="0.3">
      <c r="D517" s="135"/>
      <c r="E517" s="135"/>
      <c r="F517" s="135"/>
      <c r="G517" s="135"/>
      <c r="H517" s="135"/>
      <c r="I517" s="135"/>
      <c r="J517" s="135"/>
      <c r="K517" s="135"/>
      <c r="L517" s="135"/>
      <c r="M517" s="135"/>
      <c r="N517" s="135"/>
    </row>
    <row r="518" spans="4:14" x14ac:dyDescent="0.3">
      <c r="D518" s="135"/>
      <c r="E518" s="135"/>
      <c r="F518" s="135"/>
      <c r="G518" s="135"/>
      <c r="H518" s="135"/>
      <c r="I518" s="135"/>
      <c r="J518" s="135"/>
      <c r="K518" s="135"/>
      <c r="L518" s="135"/>
      <c r="M518" s="135"/>
      <c r="N518" s="135"/>
    </row>
    <row r="519" spans="4:14" x14ac:dyDescent="0.3">
      <c r="D519" s="135"/>
      <c r="E519" s="135"/>
      <c r="F519" s="135"/>
      <c r="G519" s="135"/>
      <c r="H519" s="135"/>
      <c r="I519" s="135"/>
      <c r="J519" s="135"/>
      <c r="K519" s="135"/>
      <c r="L519" s="135"/>
      <c r="M519" s="135"/>
      <c r="N519" s="135"/>
    </row>
    <row r="520" spans="4:14" x14ac:dyDescent="0.3">
      <c r="D520" s="135"/>
      <c r="E520" s="135"/>
      <c r="F520" s="135"/>
      <c r="G520" s="135"/>
      <c r="H520" s="135"/>
      <c r="I520" s="135"/>
      <c r="J520" s="135"/>
      <c r="K520" s="135"/>
      <c r="L520" s="135"/>
      <c r="M520" s="135"/>
      <c r="N520" s="135"/>
    </row>
    <row r="521" spans="4:14" x14ac:dyDescent="0.3">
      <c r="D521" s="135"/>
      <c r="E521" s="135"/>
      <c r="F521" s="135"/>
      <c r="G521" s="135"/>
      <c r="H521" s="135"/>
      <c r="I521" s="135"/>
      <c r="J521" s="135"/>
      <c r="K521" s="135"/>
      <c r="L521" s="135"/>
      <c r="M521" s="135"/>
      <c r="N521" s="135"/>
    </row>
    <row r="522" spans="4:14" x14ac:dyDescent="0.3">
      <c r="D522" s="135"/>
      <c r="E522" s="135"/>
      <c r="F522" s="135"/>
      <c r="G522" s="135"/>
      <c r="H522" s="135"/>
      <c r="I522" s="135"/>
      <c r="J522" s="135"/>
      <c r="K522" s="135"/>
      <c r="L522" s="135"/>
      <c r="M522" s="135"/>
      <c r="N522" s="135"/>
    </row>
    <row r="523" spans="4:14" x14ac:dyDescent="0.3">
      <c r="D523" s="135"/>
      <c r="E523" s="135"/>
      <c r="F523" s="135"/>
      <c r="G523" s="135"/>
      <c r="H523" s="135"/>
      <c r="I523" s="135"/>
      <c r="J523" s="135"/>
      <c r="K523" s="135"/>
      <c r="L523" s="135"/>
      <c r="M523" s="135"/>
      <c r="N523" s="135"/>
    </row>
    <row r="524" spans="4:14" x14ac:dyDescent="0.3">
      <c r="D524" s="135"/>
      <c r="E524" s="135"/>
      <c r="F524" s="135"/>
      <c r="G524" s="135"/>
      <c r="H524" s="135"/>
      <c r="I524" s="135"/>
      <c r="J524" s="135"/>
      <c r="K524" s="135"/>
      <c r="L524" s="135"/>
      <c r="M524" s="135"/>
      <c r="N524" s="135"/>
    </row>
    <row r="525" spans="4:14" x14ac:dyDescent="0.3">
      <c r="D525" s="135"/>
      <c r="E525" s="135"/>
      <c r="F525" s="135"/>
      <c r="G525" s="135"/>
      <c r="H525" s="135"/>
      <c r="I525" s="135"/>
      <c r="J525" s="135"/>
      <c r="K525" s="135"/>
      <c r="L525" s="135"/>
      <c r="M525" s="135"/>
      <c r="N525" s="135"/>
    </row>
    <row r="526" spans="4:14" x14ac:dyDescent="0.3">
      <c r="D526" s="135"/>
      <c r="E526" s="135"/>
      <c r="F526" s="135"/>
      <c r="G526" s="135"/>
      <c r="H526" s="135"/>
      <c r="I526" s="135"/>
      <c r="J526" s="135"/>
      <c r="K526" s="135"/>
      <c r="L526" s="135"/>
      <c r="M526" s="135"/>
      <c r="N526" s="135"/>
    </row>
    <row r="527" spans="4:14" x14ac:dyDescent="0.3">
      <c r="D527" s="135"/>
      <c r="E527" s="135"/>
      <c r="F527" s="135"/>
      <c r="G527" s="135"/>
      <c r="H527" s="135"/>
      <c r="I527" s="135"/>
      <c r="J527" s="135"/>
      <c r="K527" s="135"/>
      <c r="L527" s="135"/>
      <c r="M527" s="135"/>
      <c r="N527" s="135"/>
    </row>
    <row r="528" spans="4:14" x14ac:dyDescent="0.3">
      <c r="D528" s="135"/>
      <c r="E528" s="135"/>
      <c r="F528" s="135"/>
      <c r="G528" s="135"/>
      <c r="H528" s="135"/>
      <c r="I528" s="135"/>
      <c r="J528" s="135"/>
      <c r="K528" s="135"/>
      <c r="L528" s="135"/>
      <c r="M528" s="135"/>
      <c r="N528" s="135"/>
    </row>
    <row r="529" spans="4:14" x14ac:dyDescent="0.3">
      <c r="D529" s="135"/>
      <c r="E529" s="135"/>
      <c r="F529" s="135"/>
      <c r="G529" s="135"/>
      <c r="H529" s="135"/>
      <c r="I529" s="135"/>
      <c r="J529" s="135"/>
      <c r="K529" s="135"/>
      <c r="L529" s="135"/>
      <c r="M529" s="135"/>
      <c r="N529" s="135"/>
    </row>
    <row r="530" spans="4:14" x14ac:dyDescent="0.3">
      <c r="D530" s="135"/>
      <c r="E530" s="135"/>
      <c r="F530" s="135"/>
      <c r="G530" s="135"/>
      <c r="H530" s="135"/>
      <c r="I530" s="135"/>
      <c r="J530" s="135"/>
      <c r="K530" s="135"/>
      <c r="L530" s="135"/>
      <c r="M530" s="135"/>
      <c r="N530" s="135"/>
    </row>
    <row r="531" spans="4:14" x14ac:dyDescent="0.3">
      <c r="D531" s="135"/>
      <c r="E531" s="135"/>
      <c r="F531" s="135"/>
      <c r="G531" s="135"/>
      <c r="H531" s="135"/>
      <c r="I531" s="135"/>
      <c r="J531" s="135"/>
      <c r="K531" s="135"/>
      <c r="L531" s="135"/>
      <c r="M531" s="135"/>
      <c r="N531" s="135"/>
    </row>
    <row r="532" spans="4:14" x14ac:dyDescent="0.3">
      <c r="D532" s="135"/>
      <c r="E532" s="135"/>
      <c r="F532" s="135"/>
      <c r="G532" s="135"/>
      <c r="H532" s="135"/>
      <c r="I532" s="135"/>
      <c r="J532" s="135"/>
      <c r="K532" s="135"/>
      <c r="L532" s="135"/>
      <c r="M532" s="135"/>
      <c r="N532" s="135"/>
    </row>
    <row r="533" spans="4:14" x14ac:dyDescent="0.3">
      <c r="D533" s="135"/>
      <c r="E533" s="135"/>
      <c r="F533" s="135"/>
      <c r="G533" s="135"/>
      <c r="H533" s="135"/>
      <c r="I533" s="135"/>
      <c r="J533" s="135"/>
      <c r="K533" s="135"/>
      <c r="L533" s="135"/>
      <c r="M533" s="135"/>
      <c r="N533" s="135"/>
    </row>
    <row r="534" spans="4:14" x14ac:dyDescent="0.3">
      <c r="D534" s="135"/>
      <c r="E534" s="135"/>
      <c r="F534" s="135"/>
      <c r="G534" s="135"/>
      <c r="H534" s="135"/>
      <c r="I534" s="135"/>
      <c r="J534" s="135"/>
      <c r="K534" s="135"/>
      <c r="L534" s="135"/>
      <c r="M534" s="135"/>
      <c r="N534" s="135"/>
    </row>
    <row r="535" spans="4:14" x14ac:dyDescent="0.3">
      <c r="D535" s="135"/>
      <c r="E535" s="135"/>
      <c r="F535" s="135"/>
      <c r="G535" s="135"/>
      <c r="H535" s="135"/>
      <c r="I535" s="135"/>
      <c r="J535" s="135"/>
      <c r="K535" s="135"/>
      <c r="L535" s="135"/>
      <c r="M535" s="135"/>
      <c r="N535" s="135"/>
    </row>
    <row r="536" spans="4:14" x14ac:dyDescent="0.3">
      <c r="D536" s="135"/>
      <c r="E536" s="135"/>
      <c r="F536" s="135"/>
      <c r="G536" s="135"/>
      <c r="H536" s="135"/>
      <c r="I536" s="135"/>
      <c r="J536" s="135"/>
      <c r="K536" s="135"/>
      <c r="L536" s="135"/>
      <c r="M536" s="135"/>
      <c r="N536" s="135"/>
    </row>
    <row r="537" spans="4:14" x14ac:dyDescent="0.3">
      <c r="D537" s="135"/>
      <c r="E537" s="135"/>
      <c r="F537" s="135"/>
      <c r="G537" s="135"/>
      <c r="H537" s="135"/>
      <c r="I537" s="135"/>
      <c r="J537" s="135"/>
      <c r="K537" s="135"/>
      <c r="L537" s="135"/>
      <c r="M537" s="135"/>
      <c r="N537" s="135"/>
    </row>
    <row r="538" spans="4:14" x14ac:dyDescent="0.3">
      <c r="D538" s="135"/>
      <c r="E538" s="135"/>
      <c r="F538" s="135"/>
      <c r="G538" s="135"/>
      <c r="H538" s="135"/>
      <c r="I538" s="135"/>
      <c r="J538" s="135"/>
      <c r="K538" s="135"/>
      <c r="L538" s="135"/>
      <c r="M538" s="135"/>
      <c r="N538" s="135"/>
    </row>
    <row r="539" spans="4:14" x14ac:dyDescent="0.3">
      <c r="D539" s="135"/>
      <c r="E539" s="135"/>
      <c r="F539" s="135"/>
      <c r="G539" s="135"/>
      <c r="H539" s="135"/>
      <c r="I539" s="135"/>
      <c r="J539" s="135"/>
      <c r="K539" s="135"/>
      <c r="L539" s="135"/>
      <c r="M539" s="135"/>
      <c r="N539" s="135"/>
    </row>
    <row r="540" spans="4:14" x14ac:dyDescent="0.3">
      <c r="D540" s="135"/>
      <c r="E540" s="135"/>
      <c r="F540" s="135"/>
      <c r="G540" s="135"/>
      <c r="H540" s="135"/>
      <c r="I540" s="135"/>
      <c r="J540" s="135"/>
      <c r="K540" s="135"/>
      <c r="L540" s="135"/>
      <c r="M540" s="135"/>
      <c r="N540" s="135"/>
    </row>
    <row r="541" spans="4:14" x14ac:dyDescent="0.3">
      <c r="D541" s="135"/>
      <c r="E541" s="135"/>
      <c r="F541" s="135"/>
      <c r="G541" s="135"/>
      <c r="H541" s="135"/>
      <c r="I541" s="135"/>
      <c r="J541" s="135"/>
      <c r="K541" s="135"/>
      <c r="L541" s="135"/>
      <c r="M541" s="135"/>
      <c r="N541" s="135"/>
    </row>
    <row r="542" spans="4:14" x14ac:dyDescent="0.3">
      <c r="D542" s="135"/>
      <c r="E542" s="135"/>
      <c r="F542" s="135"/>
      <c r="G542" s="135"/>
      <c r="H542" s="135"/>
      <c r="I542" s="135"/>
      <c r="J542" s="135"/>
      <c r="K542" s="135"/>
      <c r="L542" s="135"/>
      <c r="M542" s="135"/>
      <c r="N542" s="135"/>
    </row>
    <row r="543" spans="4:14" x14ac:dyDescent="0.3">
      <c r="D543" s="135"/>
      <c r="E543" s="135"/>
      <c r="F543" s="135"/>
      <c r="G543" s="135"/>
      <c r="H543" s="135"/>
      <c r="I543" s="135"/>
      <c r="J543" s="135"/>
      <c r="K543" s="135"/>
      <c r="L543" s="135"/>
      <c r="M543" s="135"/>
      <c r="N543" s="135"/>
    </row>
    <row r="544" spans="4:14" x14ac:dyDescent="0.3">
      <c r="D544" s="135"/>
      <c r="E544" s="135"/>
      <c r="F544" s="135"/>
      <c r="G544" s="135"/>
      <c r="H544" s="135"/>
      <c r="I544" s="135"/>
      <c r="J544" s="135"/>
      <c r="K544" s="135"/>
      <c r="L544" s="135"/>
      <c r="M544" s="135"/>
      <c r="N544" s="135"/>
    </row>
    <row r="545" spans="4:14" x14ac:dyDescent="0.3">
      <c r="D545" s="135"/>
      <c r="E545" s="135"/>
      <c r="F545" s="135"/>
      <c r="G545" s="135"/>
      <c r="H545" s="135"/>
      <c r="I545" s="135"/>
      <c r="J545" s="135"/>
      <c r="K545" s="135"/>
      <c r="L545" s="135"/>
      <c r="M545" s="135"/>
      <c r="N545" s="135"/>
    </row>
    <row r="546" spans="4:14" x14ac:dyDescent="0.3">
      <c r="D546" s="135"/>
      <c r="E546" s="135"/>
      <c r="F546" s="135"/>
      <c r="G546" s="135"/>
      <c r="H546" s="135"/>
      <c r="I546" s="135"/>
      <c r="J546" s="135"/>
      <c r="K546" s="135"/>
      <c r="L546" s="135"/>
      <c r="M546" s="135"/>
      <c r="N546" s="135"/>
    </row>
    <row r="547" spans="4:14" x14ac:dyDescent="0.3">
      <c r="D547" s="135"/>
      <c r="E547" s="135"/>
      <c r="F547" s="135"/>
      <c r="G547" s="135"/>
      <c r="H547" s="135"/>
      <c r="I547" s="135"/>
      <c r="J547" s="135"/>
      <c r="K547" s="135"/>
      <c r="L547" s="135"/>
      <c r="M547" s="135"/>
      <c r="N547" s="135"/>
    </row>
    <row r="548" spans="4:14" x14ac:dyDescent="0.3">
      <c r="D548" s="135"/>
      <c r="E548" s="135"/>
      <c r="F548" s="135"/>
      <c r="G548" s="135"/>
      <c r="H548" s="135"/>
      <c r="I548" s="135"/>
      <c r="J548" s="135"/>
      <c r="K548" s="135"/>
      <c r="L548" s="135"/>
      <c r="M548" s="135"/>
      <c r="N548" s="135"/>
    </row>
    <row r="549" spans="4:14" x14ac:dyDescent="0.3">
      <c r="D549" s="135"/>
      <c r="E549" s="135"/>
      <c r="F549" s="135"/>
      <c r="G549" s="135"/>
      <c r="H549" s="135"/>
      <c r="I549" s="135"/>
      <c r="J549" s="135"/>
      <c r="K549" s="135"/>
      <c r="L549" s="135"/>
      <c r="M549" s="135"/>
      <c r="N549" s="135"/>
    </row>
    <row r="550" spans="4:14" x14ac:dyDescent="0.3">
      <c r="D550" s="135"/>
      <c r="E550" s="135"/>
      <c r="F550" s="135"/>
      <c r="G550" s="135"/>
      <c r="H550" s="135"/>
      <c r="I550" s="135"/>
      <c r="J550" s="135"/>
      <c r="K550" s="135"/>
      <c r="L550" s="135"/>
      <c r="M550" s="135"/>
      <c r="N550" s="135"/>
    </row>
    <row r="551" spans="4:14" x14ac:dyDescent="0.3">
      <c r="D551" s="135"/>
      <c r="E551" s="135"/>
      <c r="F551" s="135"/>
      <c r="G551" s="135"/>
      <c r="H551" s="135"/>
      <c r="I551" s="135"/>
      <c r="J551" s="135"/>
      <c r="K551" s="135"/>
      <c r="L551" s="135"/>
      <c r="M551" s="135"/>
      <c r="N551" s="135"/>
    </row>
    <row r="552" spans="4:14" x14ac:dyDescent="0.3">
      <c r="D552" s="135"/>
      <c r="E552" s="135"/>
      <c r="F552" s="135"/>
      <c r="G552" s="135"/>
      <c r="H552" s="135"/>
      <c r="I552" s="135"/>
      <c r="J552" s="135"/>
      <c r="K552" s="135"/>
      <c r="L552" s="135"/>
      <c r="M552" s="135"/>
      <c r="N552" s="135"/>
    </row>
    <row r="553" spans="4:14" x14ac:dyDescent="0.3">
      <c r="D553" s="135"/>
      <c r="E553" s="135"/>
      <c r="F553" s="135"/>
      <c r="G553" s="135"/>
      <c r="H553" s="135"/>
      <c r="I553" s="135"/>
      <c r="J553" s="135"/>
      <c r="K553" s="135"/>
      <c r="L553" s="135"/>
      <c r="M553" s="135"/>
      <c r="N553" s="135"/>
    </row>
    <row r="554" spans="4:14" x14ac:dyDescent="0.3">
      <c r="D554" s="135"/>
      <c r="E554" s="135"/>
      <c r="F554" s="135"/>
      <c r="G554" s="135"/>
      <c r="H554" s="135"/>
      <c r="I554" s="135"/>
      <c r="J554" s="135"/>
      <c r="K554" s="135"/>
      <c r="L554" s="135"/>
      <c r="M554" s="135"/>
      <c r="N554" s="135"/>
    </row>
    <row r="555" spans="4:14" x14ac:dyDescent="0.3">
      <c r="D555" s="135"/>
      <c r="E555" s="135"/>
      <c r="F555" s="135"/>
      <c r="G555" s="135"/>
      <c r="H555" s="135"/>
      <c r="I555" s="135"/>
      <c r="J555" s="135"/>
      <c r="K555" s="135"/>
      <c r="L555" s="135"/>
      <c r="M555" s="135"/>
      <c r="N555" s="135"/>
    </row>
    <row r="556" spans="4:14" x14ac:dyDescent="0.3">
      <c r="D556" s="135"/>
      <c r="E556" s="135"/>
      <c r="F556" s="135"/>
      <c r="G556" s="135"/>
      <c r="H556" s="135"/>
      <c r="I556" s="135"/>
      <c r="J556" s="135"/>
      <c r="K556" s="135"/>
      <c r="L556" s="135"/>
      <c r="M556" s="135"/>
      <c r="N556" s="135"/>
    </row>
    <row r="557" spans="4:14" x14ac:dyDescent="0.3">
      <c r="D557" s="135"/>
      <c r="E557" s="135"/>
      <c r="F557" s="135"/>
      <c r="G557" s="135"/>
      <c r="H557" s="135"/>
      <c r="I557" s="135"/>
      <c r="J557" s="135"/>
      <c r="K557" s="135"/>
      <c r="L557" s="135"/>
      <c r="M557" s="135"/>
      <c r="N557" s="135"/>
    </row>
    <row r="558" spans="4:14" x14ac:dyDescent="0.3">
      <c r="D558" s="135"/>
      <c r="E558" s="135"/>
      <c r="F558" s="135"/>
      <c r="G558" s="135"/>
      <c r="H558" s="135"/>
      <c r="I558" s="135"/>
      <c r="J558" s="135"/>
      <c r="K558" s="135"/>
      <c r="L558" s="135"/>
      <c r="M558" s="135"/>
      <c r="N558" s="135"/>
    </row>
    <row r="559" spans="4:14" x14ac:dyDescent="0.3">
      <c r="D559" s="135"/>
      <c r="E559" s="135"/>
      <c r="F559" s="135"/>
      <c r="G559" s="135"/>
      <c r="H559" s="135"/>
      <c r="I559" s="135"/>
      <c r="J559" s="135"/>
      <c r="K559" s="135"/>
      <c r="L559" s="135"/>
      <c r="M559" s="135"/>
      <c r="N559" s="135"/>
    </row>
    <row r="560" spans="4:14" x14ac:dyDescent="0.3">
      <c r="D560" s="135"/>
      <c r="E560" s="135"/>
      <c r="F560" s="135"/>
      <c r="G560" s="135"/>
      <c r="H560" s="135"/>
      <c r="I560" s="135"/>
      <c r="J560" s="135"/>
      <c r="K560" s="135"/>
      <c r="L560" s="135"/>
      <c r="M560" s="135"/>
      <c r="N560" s="135"/>
    </row>
    <row r="561" spans="4:14" x14ac:dyDescent="0.3">
      <c r="D561" s="135"/>
      <c r="E561" s="135"/>
      <c r="F561" s="135"/>
      <c r="G561" s="135"/>
      <c r="H561" s="135"/>
      <c r="I561" s="135"/>
      <c r="J561" s="135"/>
      <c r="K561" s="135"/>
      <c r="L561" s="135"/>
      <c r="M561" s="135"/>
      <c r="N561" s="135"/>
    </row>
    <row r="562" spans="4:14" x14ac:dyDescent="0.3">
      <c r="D562" s="135"/>
      <c r="E562" s="135"/>
      <c r="F562" s="135"/>
      <c r="G562" s="135"/>
      <c r="H562" s="135"/>
      <c r="I562" s="135"/>
      <c r="J562" s="135"/>
      <c r="K562" s="135"/>
      <c r="L562" s="135"/>
      <c r="M562" s="135"/>
      <c r="N562" s="135"/>
    </row>
    <row r="563" spans="4:14" x14ac:dyDescent="0.3">
      <c r="D563" s="135"/>
      <c r="E563" s="135"/>
      <c r="F563" s="135"/>
      <c r="G563" s="135"/>
      <c r="H563" s="135"/>
      <c r="I563" s="135"/>
      <c r="J563" s="135"/>
      <c r="K563" s="135"/>
      <c r="L563" s="135"/>
      <c r="M563" s="135"/>
      <c r="N563" s="135"/>
    </row>
    <row r="564" spans="4:14" x14ac:dyDescent="0.3">
      <c r="D564" s="135"/>
      <c r="E564" s="135"/>
      <c r="F564" s="135"/>
      <c r="G564" s="135"/>
      <c r="H564" s="135"/>
      <c r="I564" s="135"/>
      <c r="J564" s="135"/>
      <c r="K564" s="135"/>
      <c r="L564" s="135"/>
      <c r="M564" s="135"/>
      <c r="N564" s="135"/>
    </row>
    <row r="565" spans="4:14" x14ac:dyDescent="0.3">
      <c r="D565" s="135"/>
      <c r="E565" s="135"/>
      <c r="F565" s="135"/>
      <c r="G565" s="135"/>
      <c r="H565" s="135"/>
      <c r="I565" s="135"/>
      <c r="J565" s="135"/>
      <c r="K565" s="135"/>
      <c r="L565" s="135"/>
      <c r="M565" s="135"/>
      <c r="N565" s="135"/>
    </row>
    <row r="566" spans="4:14" x14ac:dyDescent="0.3">
      <c r="D566" s="135"/>
      <c r="E566" s="135"/>
      <c r="F566" s="135"/>
      <c r="G566" s="135"/>
      <c r="H566" s="135"/>
      <c r="I566" s="135"/>
      <c r="J566" s="135"/>
      <c r="K566" s="135"/>
      <c r="L566" s="135"/>
      <c r="M566" s="135"/>
      <c r="N566" s="135"/>
    </row>
    <row r="567" spans="4:14" x14ac:dyDescent="0.3">
      <c r="D567" s="135"/>
      <c r="E567" s="135"/>
      <c r="F567" s="135"/>
      <c r="G567" s="135"/>
      <c r="H567" s="135"/>
      <c r="I567" s="135"/>
      <c r="J567" s="135"/>
      <c r="K567" s="135"/>
      <c r="L567" s="135"/>
      <c r="M567" s="135"/>
      <c r="N567" s="135"/>
    </row>
    <row r="568" spans="4:14" x14ac:dyDescent="0.3">
      <c r="D568" s="135"/>
      <c r="E568" s="135"/>
      <c r="F568" s="135"/>
      <c r="G568" s="135"/>
      <c r="H568" s="135"/>
      <c r="I568" s="135"/>
      <c r="J568" s="135"/>
      <c r="K568" s="135"/>
      <c r="L568" s="135"/>
      <c r="M568" s="135"/>
      <c r="N568" s="135"/>
    </row>
    <row r="569" spans="4:14" x14ac:dyDescent="0.3">
      <c r="D569" s="135"/>
      <c r="E569" s="135"/>
      <c r="F569" s="135"/>
      <c r="G569" s="135"/>
      <c r="H569" s="135"/>
      <c r="I569" s="135"/>
      <c r="J569" s="135"/>
      <c r="K569" s="135"/>
      <c r="L569" s="135"/>
      <c r="M569" s="135"/>
      <c r="N569" s="135"/>
    </row>
    <row r="570" spans="4:14" x14ac:dyDescent="0.3">
      <c r="D570" s="135"/>
      <c r="E570" s="135"/>
      <c r="F570" s="135"/>
      <c r="G570" s="135"/>
      <c r="H570" s="135"/>
      <c r="I570" s="135"/>
      <c r="J570" s="135"/>
      <c r="K570" s="135"/>
      <c r="L570" s="135"/>
      <c r="M570" s="135"/>
      <c r="N570" s="135"/>
    </row>
    <row r="571" spans="4:14" x14ac:dyDescent="0.3">
      <c r="D571" s="135"/>
      <c r="E571" s="135"/>
      <c r="F571" s="135"/>
      <c r="G571" s="135"/>
      <c r="H571" s="135"/>
      <c r="I571" s="135"/>
      <c r="J571" s="135"/>
      <c r="K571" s="135"/>
      <c r="L571" s="135"/>
      <c r="M571" s="135"/>
      <c r="N571" s="135"/>
    </row>
    <row r="572" spans="4:14" x14ac:dyDescent="0.3">
      <c r="D572" s="135"/>
      <c r="E572" s="135"/>
      <c r="F572" s="135"/>
      <c r="G572" s="135"/>
      <c r="H572" s="135"/>
      <c r="I572" s="135"/>
      <c r="J572" s="135"/>
      <c r="K572" s="135"/>
      <c r="L572" s="135"/>
      <c r="M572" s="135"/>
      <c r="N572" s="135"/>
    </row>
    <row r="573" spans="4:14" x14ac:dyDescent="0.3">
      <c r="D573" s="135"/>
      <c r="E573" s="135"/>
      <c r="F573" s="135"/>
      <c r="G573" s="135"/>
      <c r="H573" s="135"/>
      <c r="I573" s="135"/>
      <c r="J573" s="135"/>
      <c r="K573" s="135"/>
      <c r="L573" s="135"/>
      <c r="M573" s="135"/>
      <c r="N573" s="135"/>
    </row>
    <row r="574" spans="4:14" x14ac:dyDescent="0.3">
      <c r="D574" s="135"/>
      <c r="E574" s="135"/>
      <c r="F574" s="135"/>
      <c r="G574" s="135"/>
      <c r="H574" s="135"/>
      <c r="I574" s="135"/>
      <c r="J574" s="135"/>
      <c r="K574" s="135"/>
      <c r="L574" s="135"/>
      <c r="M574" s="135"/>
      <c r="N574" s="135"/>
    </row>
    <row r="575" spans="4:14" x14ac:dyDescent="0.3">
      <c r="D575" s="135"/>
      <c r="E575" s="135"/>
      <c r="F575" s="135"/>
      <c r="G575" s="135"/>
      <c r="H575" s="135"/>
      <c r="I575" s="135"/>
      <c r="J575" s="135"/>
      <c r="K575" s="135"/>
      <c r="L575" s="135"/>
      <c r="M575" s="135"/>
      <c r="N575" s="135"/>
    </row>
    <row r="576" spans="4:14" x14ac:dyDescent="0.3">
      <c r="D576" s="135"/>
      <c r="E576" s="135"/>
      <c r="F576" s="135"/>
      <c r="G576" s="135"/>
      <c r="H576" s="135"/>
      <c r="I576" s="135"/>
      <c r="J576" s="135"/>
      <c r="K576" s="135"/>
      <c r="L576" s="135"/>
      <c r="M576" s="135"/>
      <c r="N576" s="135"/>
    </row>
    <row r="577" spans="4:14" x14ac:dyDescent="0.3">
      <c r="D577" s="135"/>
      <c r="E577" s="135"/>
      <c r="F577" s="135"/>
      <c r="G577" s="135"/>
      <c r="H577" s="135"/>
      <c r="I577" s="135"/>
      <c r="J577" s="135"/>
      <c r="K577" s="135"/>
      <c r="L577" s="135"/>
      <c r="M577" s="135"/>
      <c r="N577" s="135"/>
    </row>
    <row r="578" spans="4:14" x14ac:dyDescent="0.3">
      <c r="D578" s="135"/>
      <c r="E578" s="135"/>
      <c r="F578" s="135"/>
      <c r="G578" s="135"/>
      <c r="H578" s="135"/>
      <c r="I578" s="135"/>
      <c r="J578" s="135"/>
      <c r="K578" s="135"/>
      <c r="L578" s="135"/>
      <c r="M578" s="135"/>
      <c r="N578" s="135"/>
    </row>
    <row r="579" spans="4:14" x14ac:dyDescent="0.3">
      <c r="D579" s="135"/>
      <c r="E579" s="135"/>
      <c r="F579" s="135"/>
      <c r="G579" s="135"/>
      <c r="H579" s="135"/>
      <c r="I579" s="135"/>
      <c r="J579" s="135"/>
      <c r="K579" s="135"/>
      <c r="L579" s="135"/>
      <c r="M579" s="135"/>
      <c r="N579" s="135"/>
    </row>
    <row r="580" spans="4:14" x14ac:dyDescent="0.3">
      <c r="D580" s="135"/>
      <c r="E580" s="135"/>
      <c r="F580" s="135"/>
      <c r="G580" s="135"/>
      <c r="H580" s="135"/>
      <c r="I580" s="135"/>
      <c r="J580" s="135"/>
      <c r="K580" s="135"/>
      <c r="L580" s="135"/>
      <c r="M580" s="135"/>
      <c r="N580" s="135"/>
    </row>
    <row r="581" spans="4:14" x14ac:dyDescent="0.3">
      <c r="D581" s="135"/>
      <c r="E581" s="135"/>
      <c r="F581" s="135"/>
      <c r="G581" s="135"/>
      <c r="H581" s="135"/>
      <c r="I581" s="135"/>
      <c r="J581" s="135"/>
      <c r="K581" s="135"/>
      <c r="L581" s="135"/>
      <c r="M581" s="135"/>
      <c r="N581" s="135"/>
    </row>
    <row r="582" spans="4:14" x14ac:dyDescent="0.3">
      <c r="D582" s="135"/>
      <c r="E582" s="135"/>
      <c r="F582" s="135"/>
      <c r="G582" s="135"/>
      <c r="H582" s="135"/>
      <c r="I582" s="135"/>
      <c r="J582" s="135"/>
      <c r="K582" s="135"/>
      <c r="L582" s="135"/>
      <c r="M582" s="135"/>
      <c r="N582" s="135"/>
    </row>
    <row r="583" spans="4:14" x14ac:dyDescent="0.3">
      <c r="D583" s="135"/>
      <c r="E583" s="135"/>
      <c r="F583" s="135"/>
      <c r="G583" s="135"/>
      <c r="H583" s="135"/>
      <c r="I583" s="135"/>
      <c r="J583" s="135"/>
      <c r="K583" s="135"/>
      <c r="L583" s="135"/>
      <c r="M583" s="135"/>
      <c r="N583" s="135"/>
    </row>
    <row r="584" spans="4:14" x14ac:dyDescent="0.3">
      <c r="D584" s="135"/>
      <c r="E584" s="135"/>
      <c r="F584" s="135"/>
      <c r="G584" s="135"/>
      <c r="H584" s="135"/>
      <c r="I584" s="135"/>
      <c r="J584" s="135"/>
      <c r="K584" s="135"/>
      <c r="L584" s="135"/>
      <c r="M584" s="135"/>
      <c r="N584" s="135"/>
    </row>
    <row r="585" spans="4:14" x14ac:dyDescent="0.3">
      <c r="D585" s="135"/>
      <c r="E585" s="135"/>
      <c r="F585" s="135"/>
      <c r="G585" s="135"/>
      <c r="H585" s="135"/>
      <c r="I585" s="135"/>
      <c r="J585" s="135"/>
      <c r="K585" s="135"/>
      <c r="L585" s="135"/>
      <c r="M585" s="135"/>
      <c r="N585" s="135"/>
    </row>
    <row r="586" spans="4:14" x14ac:dyDescent="0.3">
      <c r="D586" s="135"/>
      <c r="E586" s="135"/>
      <c r="F586" s="135"/>
      <c r="G586" s="135"/>
      <c r="H586" s="135"/>
      <c r="I586" s="135"/>
      <c r="J586" s="135"/>
      <c r="K586" s="135"/>
      <c r="L586" s="135"/>
      <c r="M586" s="135"/>
      <c r="N586" s="135"/>
    </row>
    <row r="587" spans="4:14" x14ac:dyDescent="0.3">
      <c r="D587" s="135"/>
      <c r="E587" s="135"/>
      <c r="F587" s="135"/>
      <c r="G587" s="135"/>
      <c r="H587" s="135"/>
      <c r="I587" s="135"/>
      <c r="J587" s="135"/>
      <c r="K587" s="135"/>
      <c r="L587" s="135"/>
      <c r="M587" s="135"/>
      <c r="N587" s="135"/>
    </row>
    <row r="588" spans="4:14" x14ac:dyDescent="0.3">
      <c r="D588" s="135"/>
      <c r="E588" s="135"/>
      <c r="F588" s="135"/>
      <c r="G588" s="135"/>
      <c r="H588" s="135"/>
      <c r="I588" s="135"/>
      <c r="J588" s="135"/>
      <c r="K588" s="135"/>
      <c r="L588" s="135"/>
      <c r="M588" s="135"/>
      <c r="N588" s="135"/>
    </row>
    <row r="589" spans="4:14" x14ac:dyDescent="0.3">
      <c r="D589" s="135"/>
      <c r="E589" s="135"/>
      <c r="F589" s="135"/>
      <c r="G589" s="135"/>
      <c r="H589" s="135"/>
      <c r="I589" s="135"/>
      <c r="J589" s="135"/>
      <c r="K589" s="135"/>
      <c r="L589" s="135"/>
      <c r="M589" s="135"/>
      <c r="N589" s="135"/>
    </row>
    <row r="590" spans="4:14" x14ac:dyDescent="0.3">
      <c r="D590" s="135"/>
      <c r="E590" s="135"/>
      <c r="F590" s="135"/>
      <c r="G590" s="135"/>
      <c r="H590" s="135"/>
      <c r="I590" s="135"/>
      <c r="J590" s="135"/>
      <c r="K590" s="135"/>
      <c r="L590" s="135"/>
      <c r="M590" s="135"/>
      <c r="N590" s="135"/>
    </row>
    <row r="591" spans="4:14" x14ac:dyDescent="0.3">
      <c r="D591" s="135"/>
      <c r="E591" s="135"/>
      <c r="F591" s="135"/>
      <c r="G591" s="135"/>
      <c r="H591" s="135"/>
      <c r="I591" s="135"/>
      <c r="J591" s="135"/>
      <c r="K591" s="135"/>
      <c r="L591" s="135"/>
      <c r="M591" s="135"/>
      <c r="N591" s="135"/>
    </row>
    <row r="592" spans="4:14" x14ac:dyDescent="0.3">
      <c r="D592" s="135"/>
      <c r="E592" s="135"/>
      <c r="F592" s="135"/>
      <c r="G592" s="135"/>
      <c r="H592" s="135"/>
      <c r="I592" s="135"/>
      <c r="J592" s="135"/>
      <c r="K592" s="135"/>
      <c r="L592" s="135"/>
      <c r="M592" s="135"/>
      <c r="N592" s="135"/>
    </row>
    <row r="593" spans="4:14" x14ac:dyDescent="0.3">
      <c r="D593" s="135"/>
      <c r="E593" s="135"/>
      <c r="F593" s="135"/>
      <c r="G593" s="135"/>
      <c r="H593" s="135"/>
      <c r="I593" s="135"/>
      <c r="J593" s="135"/>
      <c r="K593" s="135"/>
      <c r="L593" s="135"/>
      <c r="M593" s="135"/>
      <c r="N593" s="135"/>
    </row>
    <row r="594" spans="4:14" x14ac:dyDescent="0.3">
      <c r="D594" s="135"/>
      <c r="E594" s="135"/>
      <c r="F594" s="135"/>
      <c r="G594" s="135"/>
      <c r="H594" s="135"/>
      <c r="I594" s="135"/>
      <c r="J594" s="135"/>
      <c r="K594" s="135"/>
      <c r="L594" s="135"/>
      <c r="M594" s="135"/>
      <c r="N594" s="135"/>
    </row>
    <row r="595" spans="4:14" x14ac:dyDescent="0.3">
      <c r="D595" s="135"/>
      <c r="E595" s="135"/>
      <c r="F595" s="135"/>
      <c r="G595" s="135"/>
      <c r="H595" s="135"/>
      <c r="I595" s="135"/>
      <c r="J595" s="135"/>
      <c r="K595" s="135"/>
      <c r="L595" s="135"/>
      <c r="M595" s="135"/>
      <c r="N595" s="135"/>
    </row>
    <row r="596" spans="4:14" x14ac:dyDescent="0.3">
      <c r="D596" s="135"/>
      <c r="E596" s="135"/>
      <c r="F596" s="135"/>
      <c r="G596" s="135"/>
      <c r="H596" s="135"/>
      <c r="I596" s="135"/>
      <c r="J596" s="135"/>
      <c r="K596" s="135"/>
      <c r="L596" s="135"/>
      <c r="M596" s="135"/>
      <c r="N596" s="135"/>
    </row>
    <row r="597" spans="4:14" x14ac:dyDescent="0.3">
      <c r="D597" s="135"/>
      <c r="E597" s="135"/>
      <c r="F597" s="135"/>
      <c r="G597" s="135"/>
      <c r="H597" s="135"/>
      <c r="I597" s="135"/>
      <c r="J597" s="135"/>
      <c r="K597" s="135"/>
      <c r="L597" s="135"/>
      <c r="M597" s="135"/>
      <c r="N597" s="135"/>
    </row>
    <row r="598" spans="4:14" x14ac:dyDescent="0.3">
      <c r="D598" s="135"/>
      <c r="E598" s="135"/>
      <c r="F598" s="135"/>
      <c r="G598" s="135"/>
      <c r="H598" s="135"/>
      <c r="I598" s="135"/>
      <c r="J598" s="135"/>
      <c r="K598" s="135"/>
      <c r="L598" s="135"/>
      <c r="M598" s="135"/>
      <c r="N598" s="135"/>
    </row>
    <row r="599" spans="4:14" x14ac:dyDescent="0.3">
      <c r="D599" s="135"/>
      <c r="E599" s="135"/>
      <c r="F599" s="135"/>
      <c r="G599" s="135"/>
      <c r="H599" s="135"/>
      <c r="I599" s="135"/>
      <c r="J599" s="135"/>
      <c r="K599" s="135"/>
      <c r="L599" s="135"/>
      <c r="M599" s="135"/>
      <c r="N599" s="135"/>
    </row>
    <row r="600" spans="4:14" x14ac:dyDescent="0.3">
      <c r="D600" s="135"/>
      <c r="E600" s="135"/>
      <c r="F600" s="135"/>
      <c r="G600" s="135"/>
      <c r="H600" s="135"/>
      <c r="I600" s="135"/>
      <c r="J600" s="135"/>
      <c r="K600" s="135"/>
      <c r="L600" s="135"/>
      <c r="M600" s="135"/>
      <c r="N600" s="135"/>
    </row>
    <row r="601" spans="4:14" x14ac:dyDescent="0.3">
      <c r="D601" s="135"/>
      <c r="E601" s="135"/>
      <c r="F601" s="135"/>
      <c r="G601" s="135"/>
      <c r="H601" s="135"/>
      <c r="I601" s="135"/>
      <c r="J601" s="135"/>
      <c r="K601" s="135"/>
      <c r="L601" s="135"/>
      <c r="M601" s="135"/>
      <c r="N601" s="135"/>
    </row>
    <row r="602" spans="4:14" x14ac:dyDescent="0.3">
      <c r="D602" s="135"/>
      <c r="E602" s="135"/>
      <c r="F602" s="135"/>
      <c r="G602" s="135"/>
      <c r="H602" s="135"/>
      <c r="I602" s="135"/>
      <c r="J602" s="135"/>
      <c r="K602" s="135"/>
      <c r="L602" s="135"/>
      <c r="M602" s="135"/>
      <c r="N602" s="135"/>
    </row>
    <row r="603" spans="4:14" x14ac:dyDescent="0.3">
      <c r="D603" s="135"/>
      <c r="E603" s="135"/>
      <c r="F603" s="135"/>
      <c r="G603" s="135"/>
      <c r="H603" s="135"/>
      <c r="I603" s="135"/>
      <c r="J603" s="135"/>
      <c r="K603" s="135"/>
      <c r="L603" s="135"/>
      <c r="M603" s="135"/>
      <c r="N603" s="135"/>
    </row>
    <row r="604" spans="4:14" x14ac:dyDescent="0.3">
      <c r="D604" s="135"/>
      <c r="E604" s="135"/>
      <c r="F604" s="135"/>
      <c r="G604" s="135"/>
      <c r="H604" s="135"/>
      <c r="I604" s="135"/>
      <c r="J604" s="135"/>
      <c r="K604" s="135"/>
      <c r="L604" s="135"/>
      <c r="M604" s="135"/>
      <c r="N604" s="135"/>
    </row>
    <row r="605" spans="4:14" x14ac:dyDescent="0.3">
      <c r="D605" s="135"/>
      <c r="E605" s="135"/>
      <c r="F605" s="135"/>
      <c r="G605" s="135"/>
      <c r="H605" s="135"/>
      <c r="I605" s="135"/>
      <c r="J605" s="135"/>
      <c r="K605" s="135"/>
      <c r="L605" s="135"/>
      <c r="M605" s="135"/>
      <c r="N605" s="135"/>
    </row>
    <row r="606" spans="4:14" x14ac:dyDescent="0.3">
      <c r="D606" s="135"/>
      <c r="E606" s="135"/>
      <c r="F606" s="135"/>
      <c r="G606" s="135"/>
      <c r="H606" s="135"/>
      <c r="I606" s="135"/>
      <c r="J606" s="135"/>
      <c r="K606" s="135"/>
      <c r="L606" s="135"/>
      <c r="M606" s="135"/>
      <c r="N606" s="135"/>
    </row>
    <row r="607" spans="4:14" x14ac:dyDescent="0.3">
      <c r="D607" s="135"/>
      <c r="E607" s="135"/>
      <c r="F607" s="135"/>
      <c r="G607" s="135"/>
      <c r="H607" s="135"/>
      <c r="I607" s="135"/>
      <c r="J607" s="135"/>
      <c r="K607" s="135"/>
      <c r="L607" s="135"/>
      <c r="M607" s="135"/>
      <c r="N607" s="135"/>
    </row>
    <row r="608" spans="4:14" x14ac:dyDescent="0.3">
      <c r="D608" s="135"/>
      <c r="E608" s="135"/>
      <c r="F608" s="135"/>
      <c r="G608" s="135"/>
      <c r="H608" s="135"/>
      <c r="I608" s="135"/>
      <c r="J608" s="135"/>
      <c r="K608" s="135"/>
      <c r="L608" s="135"/>
      <c r="M608" s="135"/>
      <c r="N608" s="135"/>
    </row>
    <row r="609" spans="4:14" x14ac:dyDescent="0.3">
      <c r="D609" s="135"/>
      <c r="E609" s="135"/>
      <c r="F609" s="135"/>
      <c r="G609" s="135"/>
      <c r="H609" s="135"/>
      <c r="I609" s="135"/>
      <c r="J609" s="135"/>
      <c r="K609" s="135"/>
      <c r="L609" s="135"/>
      <c r="M609" s="135"/>
      <c r="N609" s="135"/>
    </row>
    <row r="610" spans="4:14" x14ac:dyDescent="0.3">
      <c r="D610" s="135"/>
      <c r="E610" s="135"/>
      <c r="F610" s="135"/>
      <c r="G610" s="135"/>
      <c r="H610" s="135"/>
      <c r="I610" s="135"/>
      <c r="J610" s="135"/>
      <c r="K610" s="135"/>
      <c r="L610" s="135"/>
      <c r="M610" s="135"/>
      <c r="N610" s="135"/>
    </row>
    <row r="611" spans="4:14" x14ac:dyDescent="0.3">
      <c r="D611" s="135"/>
      <c r="E611" s="135"/>
      <c r="F611" s="135"/>
      <c r="G611" s="135"/>
      <c r="H611" s="135"/>
      <c r="I611" s="135"/>
      <c r="J611" s="135"/>
      <c r="K611" s="135"/>
      <c r="L611" s="135"/>
      <c r="M611" s="135"/>
      <c r="N611" s="135"/>
    </row>
    <row r="612" spans="4:14" x14ac:dyDescent="0.3">
      <c r="D612" s="135"/>
      <c r="E612" s="135"/>
      <c r="F612" s="135"/>
      <c r="G612" s="135"/>
      <c r="H612" s="135"/>
      <c r="I612" s="135"/>
      <c r="J612" s="135"/>
      <c r="K612" s="135"/>
      <c r="L612" s="135"/>
      <c r="M612" s="135"/>
      <c r="N612" s="135"/>
    </row>
    <row r="613" spans="4:14" x14ac:dyDescent="0.3">
      <c r="D613" s="135"/>
      <c r="E613" s="135"/>
      <c r="F613" s="135"/>
      <c r="G613" s="135"/>
      <c r="H613" s="135"/>
      <c r="I613" s="135"/>
      <c r="J613" s="135"/>
      <c r="K613" s="135"/>
      <c r="L613" s="135"/>
      <c r="M613" s="135"/>
      <c r="N613" s="135"/>
    </row>
    <row r="614" spans="4:14" x14ac:dyDescent="0.3">
      <c r="D614" s="135"/>
      <c r="E614" s="135"/>
      <c r="F614" s="135"/>
      <c r="G614" s="135"/>
      <c r="H614" s="135"/>
      <c r="I614" s="135"/>
      <c r="J614" s="135"/>
      <c r="K614" s="135"/>
      <c r="L614" s="135"/>
      <c r="M614" s="135"/>
      <c r="N614" s="135"/>
    </row>
    <row r="615" spans="4:14" x14ac:dyDescent="0.3">
      <c r="D615" s="135"/>
      <c r="E615" s="135"/>
      <c r="F615" s="135"/>
      <c r="G615" s="135"/>
      <c r="H615" s="135"/>
      <c r="I615" s="135"/>
      <c r="J615" s="135"/>
      <c r="K615" s="135"/>
      <c r="L615" s="135"/>
      <c r="M615" s="135"/>
      <c r="N615" s="135"/>
    </row>
    <row r="616" spans="4:14" x14ac:dyDescent="0.3">
      <c r="D616" s="135"/>
      <c r="E616" s="135"/>
      <c r="F616" s="135"/>
      <c r="G616" s="135"/>
      <c r="H616" s="135"/>
      <c r="I616" s="135"/>
      <c r="J616" s="135"/>
      <c r="K616" s="135"/>
      <c r="L616" s="135"/>
      <c r="M616" s="135"/>
      <c r="N616" s="135"/>
    </row>
    <row r="617" spans="4:14" x14ac:dyDescent="0.3">
      <c r="D617" s="135"/>
      <c r="E617" s="135"/>
      <c r="F617" s="135"/>
      <c r="G617" s="135"/>
      <c r="H617" s="135"/>
      <c r="I617" s="135"/>
      <c r="J617" s="135"/>
      <c r="K617" s="135"/>
      <c r="L617" s="135"/>
      <c r="M617" s="135"/>
      <c r="N617" s="135"/>
    </row>
    <row r="618" spans="4:14" x14ac:dyDescent="0.3">
      <c r="D618" s="135"/>
      <c r="E618" s="135"/>
      <c r="F618" s="135"/>
      <c r="G618" s="135"/>
      <c r="H618" s="135"/>
      <c r="I618" s="135"/>
      <c r="J618" s="135"/>
      <c r="K618" s="135"/>
      <c r="L618" s="135"/>
      <c r="M618" s="135"/>
      <c r="N618" s="135"/>
    </row>
    <row r="619" spans="4:14" x14ac:dyDescent="0.3">
      <c r="D619" s="135"/>
      <c r="E619" s="135"/>
      <c r="F619" s="135"/>
      <c r="G619" s="135"/>
      <c r="H619" s="135"/>
      <c r="I619" s="135"/>
      <c r="J619" s="135"/>
      <c r="K619" s="135"/>
      <c r="L619" s="135"/>
      <c r="M619" s="135"/>
      <c r="N619" s="135"/>
    </row>
    <row r="620" spans="4:14" x14ac:dyDescent="0.3">
      <c r="D620" s="135"/>
      <c r="E620" s="135"/>
      <c r="F620" s="135"/>
      <c r="G620" s="135"/>
      <c r="H620" s="135"/>
      <c r="I620" s="135"/>
      <c r="J620" s="135"/>
      <c r="K620" s="135"/>
      <c r="L620" s="135"/>
      <c r="M620" s="135"/>
      <c r="N620" s="135"/>
    </row>
    <row r="621" spans="4:14" x14ac:dyDescent="0.3">
      <c r="D621" s="135"/>
      <c r="E621" s="135"/>
      <c r="F621" s="135"/>
      <c r="G621" s="135"/>
      <c r="H621" s="135"/>
      <c r="I621" s="135"/>
      <c r="J621" s="135"/>
      <c r="K621" s="135"/>
      <c r="L621" s="135"/>
      <c r="M621" s="135"/>
      <c r="N621" s="135"/>
    </row>
    <row r="622" spans="4:14" x14ac:dyDescent="0.3">
      <c r="D622" s="135"/>
      <c r="E622" s="135"/>
      <c r="F622" s="135"/>
      <c r="G622" s="135"/>
      <c r="H622" s="135"/>
      <c r="I622" s="135"/>
      <c r="J622" s="135"/>
      <c r="K622" s="135"/>
      <c r="L622" s="135"/>
      <c r="M622" s="135"/>
      <c r="N622" s="135"/>
    </row>
    <row r="623" spans="4:14" x14ac:dyDescent="0.3">
      <c r="D623" s="135"/>
      <c r="E623" s="135"/>
      <c r="F623" s="135"/>
      <c r="G623" s="135"/>
      <c r="H623" s="135"/>
      <c r="I623" s="135"/>
      <c r="J623" s="135"/>
      <c r="K623" s="135"/>
      <c r="L623" s="135"/>
      <c r="M623" s="135"/>
      <c r="N623" s="135"/>
    </row>
    <row r="624" spans="4:14" x14ac:dyDescent="0.3">
      <c r="D624" s="135"/>
      <c r="E624" s="135"/>
      <c r="F624" s="135"/>
      <c r="G624" s="135"/>
      <c r="H624" s="135"/>
      <c r="I624" s="135"/>
      <c r="J624" s="135"/>
      <c r="K624" s="135"/>
      <c r="L624" s="135"/>
      <c r="M624" s="135"/>
      <c r="N624" s="135"/>
    </row>
    <row r="625" spans="4:14" x14ac:dyDescent="0.3">
      <c r="D625" s="135"/>
      <c r="E625" s="135"/>
      <c r="F625" s="135"/>
      <c r="G625" s="135"/>
      <c r="H625" s="135"/>
      <c r="I625" s="135"/>
      <c r="J625" s="135"/>
      <c r="K625" s="135"/>
      <c r="L625" s="135"/>
      <c r="M625" s="135"/>
      <c r="N625" s="135"/>
    </row>
    <row r="626" spans="4:14" x14ac:dyDescent="0.3">
      <c r="D626" s="135"/>
      <c r="E626" s="135"/>
      <c r="F626" s="135"/>
      <c r="G626" s="135"/>
      <c r="H626" s="135"/>
      <c r="I626" s="135"/>
      <c r="J626" s="135"/>
      <c r="K626" s="135"/>
      <c r="L626" s="135"/>
      <c r="M626" s="135"/>
      <c r="N626" s="135"/>
    </row>
    <row r="627" spans="4:14" x14ac:dyDescent="0.3">
      <c r="D627" s="135"/>
      <c r="E627" s="135"/>
      <c r="F627" s="135"/>
      <c r="G627" s="135"/>
      <c r="H627" s="135"/>
      <c r="I627" s="135"/>
      <c r="J627" s="135"/>
      <c r="K627" s="135"/>
      <c r="L627" s="135"/>
      <c r="M627" s="135"/>
      <c r="N627" s="135"/>
    </row>
    <row r="628" spans="4:14" x14ac:dyDescent="0.3">
      <c r="D628" s="135"/>
      <c r="E628" s="135"/>
      <c r="F628" s="135"/>
      <c r="G628" s="135"/>
      <c r="H628" s="135"/>
      <c r="I628" s="135"/>
      <c r="J628" s="135"/>
      <c r="K628" s="135"/>
      <c r="L628" s="135"/>
      <c r="M628" s="135"/>
      <c r="N628" s="135"/>
    </row>
    <row r="629" spans="4:14" x14ac:dyDescent="0.3">
      <c r="D629" s="135"/>
      <c r="E629" s="135"/>
      <c r="F629" s="135"/>
      <c r="G629" s="135"/>
      <c r="H629" s="135"/>
      <c r="I629" s="135"/>
      <c r="J629" s="135"/>
      <c r="K629" s="135"/>
      <c r="L629" s="135"/>
      <c r="M629" s="135"/>
      <c r="N629" s="135"/>
    </row>
    <row r="630" spans="4:14" x14ac:dyDescent="0.3">
      <c r="D630" s="135"/>
      <c r="E630" s="135"/>
      <c r="F630" s="135"/>
      <c r="G630" s="135"/>
      <c r="H630" s="135"/>
      <c r="I630" s="135"/>
      <c r="J630" s="135"/>
      <c r="K630" s="135"/>
      <c r="L630" s="135"/>
      <c r="M630" s="135"/>
      <c r="N630" s="135"/>
    </row>
    <row r="631" spans="4:14" x14ac:dyDescent="0.3">
      <c r="D631" s="135"/>
      <c r="E631" s="135"/>
      <c r="F631" s="135"/>
      <c r="G631" s="135"/>
      <c r="H631" s="135"/>
      <c r="I631" s="135"/>
      <c r="J631" s="135"/>
      <c r="K631" s="135"/>
      <c r="L631" s="135"/>
      <c r="M631" s="135"/>
      <c r="N631" s="135"/>
    </row>
    <row r="632" spans="4:14" x14ac:dyDescent="0.3">
      <c r="D632" s="135"/>
      <c r="E632" s="135"/>
      <c r="F632" s="135"/>
      <c r="G632" s="135"/>
      <c r="H632" s="135"/>
      <c r="I632" s="135"/>
      <c r="J632" s="135"/>
      <c r="K632" s="135"/>
      <c r="L632" s="135"/>
      <c r="M632" s="135"/>
      <c r="N632" s="135"/>
    </row>
    <row r="633" spans="4:14" x14ac:dyDescent="0.3">
      <c r="D633" s="135"/>
      <c r="E633" s="135"/>
      <c r="F633" s="135"/>
      <c r="G633" s="135"/>
      <c r="H633" s="135"/>
      <c r="I633" s="135"/>
      <c r="J633" s="135"/>
      <c r="K633" s="135"/>
      <c r="L633" s="135"/>
      <c r="M633" s="135"/>
      <c r="N633" s="135"/>
    </row>
    <row r="634" spans="4:14" x14ac:dyDescent="0.3">
      <c r="D634" s="135"/>
      <c r="E634" s="135"/>
      <c r="F634" s="135"/>
      <c r="G634" s="135"/>
      <c r="H634" s="135"/>
      <c r="I634" s="135"/>
      <c r="J634" s="135"/>
      <c r="K634" s="135"/>
      <c r="L634" s="135"/>
      <c r="M634" s="135"/>
      <c r="N634" s="135"/>
    </row>
    <row r="635" spans="4:14" x14ac:dyDescent="0.3">
      <c r="D635" s="135"/>
      <c r="E635" s="135"/>
      <c r="F635" s="135"/>
      <c r="G635" s="135"/>
      <c r="H635" s="135"/>
      <c r="I635" s="135"/>
      <c r="J635" s="135"/>
      <c r="K635" s="135"/>
      <c r="L635" s="135"/>
      <c r="M635" s="135"/>
      <c r="N635" s="135"/>
    </row>
    <row r="636" spans="4:14" x14ac:dyDescent="0.3">
      <c r="D636" s="135"/>
      <c r="E636" s="135"/>
      <c r="F636" s="135"/>
      <c r="G636" s="135"/>
      <c r="H636" s="135"/>
      <c r="I636" s="135"/>
      <c r="J636" s="135"/>
      <c r="K636" s="135"/>
      <c r="L636" s="135"/>
      <c r="M636" s="135"/>
      <c r="N636" s="135"/>
    </row>
    <row r="637" spans="4:14" x14ac:dyDescent="0.3">
      <c r="D637" s="135"/>
      <c r="E637" s="135"/>
      <c r="F637" s="135"/>
      <c r="G637" s="135"/>
      <c r="H637" s="135"/>
      <c r="I637" s="135"/>
      <c r="J637" s="135"/>
      <c r="K637" s="135"/>
      <c r="L637" s="135"/>
      <c r="M637" s="135"/>
      <c r="N637" s="135"/>
    </row>
    <row r="638" spans="4:14" x14ac:dyDescent="0.3">
      <c r="D638" s="135"/>
      <c r="E638" s="135"/>
      <c r="F638" s="135"/>
      <c r="G638" s="135"/>
      <c r="H638" s="135"/>
      <c r="I638" s="135"/>
      <c r="J638" s="135"/>
      <c r="K638" s="135"/>
      <c r="L638" s="135"/>
      <c r="M638" s="135"/>
      <c r="N638" s="135"/>
    </row>
    <row r="639" spans="4:14" x14ac:dyDescent="0.3">
      <c r="D639" s="135"/>
      <c r="E639" s="135"/>
      <c r="F639" s="135"/>
      <c r="G639" s="135"/>
      <c r="H639" s="135"/>
      <c r="I639" s="135"/>
      <c r="J639" s="135"/>
      <c r="K639" s="135"/>
      <c r="L639" s="135"/>
      <c r="M639" s="135"/>
      <c r="N639" s="135"/>
    </row>
    <row r="640" spans="4:14" x14ac:dyDescent="0.3">
      <c r="D640" s="135"/>
      <c r="E640" s="135"/>
      <c r="F640" s="135"/>
      <c r="G640" s="135"/>
      <c r="H640" s="135"/>
      <c r="I640" s="135"/>
      <c r="J640" s="135"/>
      <c r="K640" s="135"/>
      <c r="L640" s="135"/>
      <c r="M640" s="135"/>
      <c r="N640" s="135"/>
    </row>
    <row r="641" spans="4:14" x14ac:dyDescent="0.3">
      <c r="D641" s="135"/>
      <c r="E641" s="135"/>
      <c r="F641" s="135"/>
      <c r="G641" s="135"/>
      <c r="H641" s="135"/>
      <c r="I641" s="135"/>
      <c r="J641" s="135"/>
      <c r="K641" s="135"/>
      <c r="L641" s="135"/>
      <c r="M641" s="135"/>
      <c r="N641" s="135"/>
    </row>
    <row r="642" spans="4:14" x14ac:dyDescent="0.3">
      <c r="D642" s="135"/>
      <c r="E642" s="135"/>
      <c r="F642" s="135"/>
      <c r="G642" s="135"/>
      <c r="H642" s="135"/>
      <c r="I642" s="135"/>
      <c r="J642" s="135"/>
      <c r="K642" s="135"/>
      <c r="L642" s="135"/>
      <c r="M642" s="135"/>
      <c r="N642" s="135"/>
    </row>
    <row r="643" spans="4:14" x14ac:dyDescent="0.3">
      <c r="D643" s="135"/>
      <c r="E643" s="135"/>
      <c r="F643" s="135"/>
      <c r="G643" s="135"/>
      <c r="H643" s="135"/>
      <c r="I643" s="135"/>
      <c r="J643" s="135"/>
      <c r="K643" s="135"/>
      <c r="L643" s="135"/>
      <c r="M643" s="135"/>
      <c r="N643" s="135"/>
    </row>
    <row r="644" spans="4:14" x14ac:dyDescent="0.3">
      <c r="D644" s="135"/>
      <c r="E644" s="135"/>
      <c r="F644" s="135"/>
      <c r="G644" s="135"/>
      <c r="H644" s="135"/>
      <c r="I644" s="135"/>
      <c r="J644" s="135"/>
      <c r="K644" s="135"/>
      <c r="L644" s="135"/>
      <c r="M644" s="135"/>
      <c r="N644" s="135"/>
    </row>
    <row r="645" spans="4:14" x14ac:dyDescent="0.3">
      <c r="D645" s="135"/>
      <c r="E645" s="135"/>
      <c r="F645" s="135"/>
      <c r="G645" s="135"/>
      <c r="H645" s="135"/>
      <c r="I645" s="135"/>
      <c r="J645" s="135"/>
      <c r="K645" s="135"/>
      <c r="L645" s="135"/>
      <c r="M645" s="135"/>
      <c r="N645" s="135"/>
    </row>
    <row r="646" spans="4:14" x14ac:dyDescent="0.3">
      <c r="D646" s="135"/>
      <c r="E646" s="135"/>
      <c r="F646" s="135"/>
      <c r="G646" s="135"/>
      <c r="H646" s="135"/>
      <c r="I646" s="135"/>
      <c r="J646" s="135"/>
      <c r="K646" s="135"/>
      <c r="L646" s="135"/>
      <c r="M646" s="135"/>
      <c r="N646" s="135"/>
    </row>
    <row r="647" spans="4:14" x14ac:dyDescent="0.3">
      <c r="D647" s="135"/>
      <c r="E647" s="135"/>
      <c r="F647" s="135"/>
      <c r="G647" s="135"/>
      <c r="H647" s="135"/>
      <c r="I647" s="135"/>
      <c r="J647" s="135"/>
      <c r="K647" s="135"/>
      <c r="L647" s="135"/>
      <c r="M647" s="135"/>
      <c r="N647" s="135"/>
    </row>
    <row r="648" spans="4:14" x14ac:dyDescent="0.3">
      <c r="D648" s="135"/>
      <c r="E648" s="135"/>
      <c r="F648" s="135"/>
      <c r="G648" s="135"/>
      <c r="H648" s="135"/>
      <c r="I648" s="135"/>
      <c r="J648" s="135"/>
      <c r="K648" s="135"/>
      <c r="L648" s="135"/>
      <c r="M648" s="135"/>
      <c r="N648" s="135"/>
    </row>
    <row r="649" spans="4:14" x14ac:dyDescent="0.3">
      <c r="D649" s="135"/>
      <c r="E649" s="135"/>
      <c r="F649" s="135"/>
      <c r="G649" s="135"/>
      <c r="H649" s="135"/>
      <c r="I649" s="135"/>
      <c r="J649" s="135"/>
      <c r="K649" s="135"/>
      <c r="L649" s="135"/>
      <c r="M649" s="135"/>
      <c r="N649" s="135"/>
    </row>
    <row r="650" spans="4:14" x14ac:dyDescent="0.3">
      <c r="D650" s="135"/>
      <c r="E650" s="135"/>
      <c r="F650" s="135"/>
      <c r="G650" s="135"/>
      <c r="H650" s="135"/>
      <c r="I650" s="135"/>
      <c r="J650" s="135"/>
      <c r="K650" s="135"/>
      <c r="L650" s="135"/>
      <c r="M650" s="135"/>
      <c r="N650" s="135"/>
    </row>
    <row r="651" spans="4:14" x14ac:dyDescent="0.3">
      <c r="D651" s="135"/>
      <c r="E651" s="135"/>
      <c r="F651" s="135"/>
      <c r="G651" s="135"/>
      <c r="H651" s="135"/>
      <c r="I651" s="135"/>
      <c r="J651" s="135"/>
      <c r="K651" s="135"/>
      <c r="L651" s="135"/>
      <c r="M651" s="135"/>
      <c r="N651" s="135"/>
    </row>
    <row r="652" spans="4:14" x14ac:dyDescent="0.3">
      <c r="D652" s="135"/>
      <c r="E652" s="135"/>
      <c r="F652" s="135"/>
      <c r="G652" s="135"/>
      <c r="H652" s="135"/>
      <c r="I652" s="135"/>
      <c r="J652" s="135"/>
      <c r="K652" s="135"/>
      <c r="L652" s="135"/>
      <c r="M652" s="135"/>
      <c r="N652" s="135"/>
    </row>
    <row r="653" spans="4:14" x14ac:dyDescent="0.3">
      <c r="D653" s="135"/>
      <c r="E653" s="135"/>
      <c r="F653" s="135"/>
      <c r="G653" s="135"/>
      <c r="H653" s="135"/>
      <c r="I653" s="135"/>
      <c r="J653" s="135"/>
      <c r="K653" s="135"/>
      <c r="L653" s="135"/>
      <c r="M653" s="135"/>
      <c r="N653" s="135"/>
    </row>
    <row r="654" spans="4:14" x14ac:dyDescent="0.3">
      <c r="D654" s="135"/>
      <c r="E654" s="135"/>
      <c r="F654" s="135"/>
      <c r="G654" s="135"/>
      <c r="H654" s="135"/>
      <c r="I654" s="135"/>
      <c r="J654" s="135"/>
      <c r="K654" s="135"/>
      <c r="L654" s="135"/>
      <c r="M654" s="135"/>
      <c r="N654" s="135"/>
    </row>
    <row r="655" spans="4:14" x14ac:dyDescent="0.3">
      <c r="D655" s="135"/>
      <c r="E655" s="135"/>
      <c r="F655" s="135"/>
      <c r="G655" s="135"/>
      <c r="H655" s="135"/>
      <c r="I655" s="135"/>
      <c r="J655" s="135"/>
      <c r="K655" s="135"/>
      <c r="L655" s="135"/>
      <c r="M655" s="135"/>
      <c r="N655" s="135"/>
    </row>
    <row r="656" spans="4:14" x14ac:dyDescent="0.3">
      <c r="D656" s="135"/>
      <c r="E656" s="135"/>
      <c r="F656" s="135"/>
      <c r="G656" s="135"/>
      <c r="H656" s="135"/>
      <c r="I656" s="135"/>
      <c r="J656" s="135"/>
      <c r="K656" s="135"/>
      <c r="L656" s="135"/>
      <c r="M656" s="135"/>
      <c r="N656" s="135"/>
    </row>
    <row r="657" spans="4:14" x14ac:dyDescent="0.3">
      <c r="D657" s="135"/>
      <c r="E657" s="135"/>
      <c r="F657" s="135"/>
      <c r="G657" s="135"/>
      <c r="H657" s="135"/>
      <c r="I657" s="135"/>
      <c r="J657" s="135"/>
      <c r="K657" s="135"/>
      <c r="L657" s="135"/>
      <c r="M657" s="135"/>
      <c r="N657" s="135"/>
    </row>
    <row r="658" spans="4:14" x14ac:dyDescent="0.3">
      <c r="D658" s="135"/>
      <c r="E658" s="135"/>
      <c r="F658" s="135"/>
      <c r="G658" s="135"/>
      <c r="H658" s="135"/>
      <c r="I658" s="135"/>
      <c r="J658" s="135"/>
      <c r="K658" s="135"/>
      <c r="L658" s="135"/>
      <c r="M658" s="135"/>
      <c r="N658" s="135"/>
    </row>
    <row r="659" spans="4:14" x14ac:dyDescent="0.3">
      <c r="D659" s="135"/>
      <c r="E659" s="135"/>
      <c r="F659" s="135"/>
      <c r="G659" s="135"/>
      <c r="H659" s="135"/>
      <c r="I659" s="135"/>
      <c r="J659" s="135"/>
      <c r="K659" s="135"/>
      <c r="L659" s="135"/>
      <c r="M659" s="135"/>
      <c r="N659" s="135"/>
    </row>
    <row r="660" spans="4:14" x14ac:dyDescent="0.3">
      <c r="D660" s="135"/>
      <c r="E660" s="135"/>
      <c r="F660" s="135"/>
      <c r="G660" s="135"/>
      <c r="H660" s="135"/>
      <c r="I660" s="135"/>
      <c r="J660" s="135"/>
      <c r="K660" s="135"/>
      <c r="L660" s="135"/>
      <c r="M660" s="135"/>
      <c r="N660" s="135"/>
    </row>
    <row r="661" spans="4:14" x14ac:dyDescent="0.3">
      <c r="D661" s="135"/>
      <c r="E661" s="135"/>
      <c r="F661" s="135"/>
      <c r="G661" s="135"/>
      <c r="H661" s="135"/>
      <c r="I661" s="135"/>
      <c r="J661" s="135"/>
      <c r="K661" s="135"/>
      <c r="L661" s="135"/>
      <c r="M661" s="135"/>
      <c r="N661" s="135"/>
    </row>
    <row r="662" spans="4:14" x14ac:dyDescent="0.3">
      <c r="D662" s="135"/>
      <c r="E662" s="135"/>
      <c r="F662" s="135"/>
      <c r="G662" s="135"/>
      <c r="H662" s="135"/>
      <c r="I662" s="135"/>
      <c r="J662" s="135"/>
      <c r="K662" s="135"/>
      <c r="L662" s="135"/>
      <c r="M662" s="135"/>
      <c r="N662" s="135"/>
    </row>
    <row r="663" spans="4:14" x14ac:dyDescent="0.3">
      <c r="D663" s="135"/>
      <c r="E663" s="135"/>
      <c r="F663" s="135"/>
      <c r="G663" s="135"/>
      <c r="H663" s="135"/>
      <c r="I663" s="135"/>
      <c r="J663" s="135"/>
      <c r="K663" s="135"/>
      <c r="L663" s="135"/>
      <c r="M663" s="135"/>
      <c r="N663" s="135"/>
    </row>
    <row r="664" spans="4:14" x14ac:dyDescent="0.3">
      <c r="D664" s="135"/>
      <c r="E664" s="135"/>
      <c r="F664" s="135"/>
      <c r="G664" s="135"/>
      <c r="H664" s="135"/>
      <c r="I664" s="135"/>
      <c r="J664" s="135"/>
      <c r="K664" s="135"/>
      <c r="L664" s="135"/>
      <c r="M664" s="135"/>
      <c r="N664" s="135"/>
    </row>
    <row r="665" spans="4:14" x14ac:dyDescent="0.3">
      <c r="D665" s="135"/>
      <c r="E665" s="135"/>
      <c r="F665" s="135"/>
      <c r="G665" s="135"/>
      <c r="H665" s="135"/>
      <c r="I665" s="135"/>
      <c r="J665" s="135"/>
      <c r="K665" s="135"/>
      <c r="L665" s="135"/>
      <c r="M665" s="135"/>
      <c r="N665" s="135"/>
    </row>
    <row r="666" spans="4:14" x14ac:dyDescent="0.3">
      <c r="D666" s="135"/>
      <c r="E666" s="135"/>
      <c r="F666" s="135"/>
      <c r="G666" s="135"/>
      <c r="H666" s="135"/>
      <c r="I666" s="135"/>
      <c r="J666" s="135"/>
      <c r="K666" s="135"/>
      <c r="L666" s="135"/>
      <c r="M666" s="135"/>
      <c r="N666" s="135"/>
    </row>
    <row r="667" spans="4:14" x14ac:dyDescent="0.3">
      <c r="D667" s="135"/>
      <c r="E667" s="135"/>
      <c r="F667" s="135"/>
      <c r="G667" s="135"/>
      <c r="H667" s="135"/>
      <c r="I667" s="135"/>
      <c r="J667" s="135"/>
      <c r="K667" s="135"/>
      <c r="L667" s="135"/>
      <c r="M667" s="135"/>
      <c r="N667" s="135"/>
    </row>
    <row r="668" spans="4:14" x14ac:dyDescent="0.3">
      <c r="D668" s="135"/>
      <c r="E668" s="135"/>
      <c r="F668" s="135"/>
      <c r="G668" s="135"/>
      <c r="H668" s="135"/>
      <c r="I668" s="135"/>
      <c r="J668" s="135"/>
      <c r="K668" s="135"/>
      <c r="L668" s="135"/>
      <c r="M668" s="135"/>
      <c r="N668" s="135"/>
    </row>
    <row r="669" spans="4:14" x14ac:dyDescent="0.3">
      <c r="D669" s="135"/>
      <c r="E669" s="135"/>
      <c r="F669" s="135"/>
      <c r="G669" s="135"/>
      <c r="H669" s="135"/>
      <c r="I669" s="135"/>
      <c r="J669" s="135"/>
      <c r="K669" s="135"/>
      <c r="L669" s="135"/>
      <c r="M669" s="135"/>
      <c r="N669" s="135"/>
    </row>
    <row r="670" spans="4:14" x14ac:dyDescent="0.3">
      <c r="D670" s="135"/>
      <c r="E670" s="135"/>
      <c r="F670" s="135"/>
      <c r="G670" s="135"/>
      <c r="H670" s="135"/>
      <c r="I670" s="135"/>
      <c r="J670" s="135"/>
      <c r="K670" s="135"/>
      <c r="L670" s="135"/>
      <c r="M670" s="135"/>
      <c r="N670" s="135"/>
    </row>
    <row r="671" spans="4:14" x14ac:dyDescent="0.3">
      <c r="D671" s="135"/>
      <c r="E671" s="135"/>
      <c r="F671" s="135"/>
      <c r="G671" s="135"/>
      <c r="H671" s="135"/>
      <c r="I671" s="135"/>
      <c r="J671" s="135"/>
      <c r="K671" s="135"/>
      <c r="L671" s="135"/>
      <c r="M671" s="135"/>
      <c r="N671" s="135"/>
    </row>
    <row r="672" spans="4:14" x14ac:dyDescent="0.3">
      <c r="D672" s="135"/>
      <c r="E672" s="135"/>
      <c r="F672" s="135"/>
      <c r="G672" s="135"/>
      <c r="H672" s="135"/>
      <c r="I672" s="135"/>
      <c r="J672" s="135"/>
      <c r="K672" s="135"/>
      <c r="L672" s="135"/>
      <c r="M672" s="135"/>
      <c r="N672" s="135"/>
    </row>
    <row r="673" spans="4:14" x14ac:dyDescent="0.3">
      <c r="D673" s="135"/>
      <c r="E673" s="135"/>
      <c r="F673" s="135"/>
      <c r="G673" s="135"/>
      <c r="H673" s="135"/>
      <c r="I673" s="135"/>
      <c r="J673" s="135"/>
      <c r="K673" s="135"/>
      <c r="L673" s="135"/>
      <c r="M673" s="135"/>
      <c r="N673" s="135"/>
    </row>
    <row r="674" spans="4:14" x14ac:dyDescent="0.3">
      <c r="D674" s="135"/>
      <c r="E674" s="135"/>
      <c r="F674" s="135"/>
      <c r="G674" s="135"/>
      <c r="H674" s="135"/>
      <c r="I674" s="135"/>
      <c r="J674" s="135"/>
      <c r="K674" s="135"/>
      <c r="L674" s="135"/>
      <c r="M674" s="135"/>
      <c r="N674" s="135"/>
    </row>
    <row r="675" spans="4:14" x14ac:dyDescent="0.3">
      <c r="D675" s="135"/>
      <c r="E675" s="135"/>
      <c r="F675" s="135"/>
      <c r="G675" s="135"/>
      <c r="H675" s="135"/>
      <c r="I675" s="135"/>
      <c r="J675" s="135"/>
      <c r="K675" s="135"/>
      <c r="L675" s="135"/>
      <c r="M675" s="135"/>
      <c r="N675" s="135"/>
    </row>
    <row r="676" spans="4:14" x14ac:dyDescent="0.3">
      <c r="D676" s="135"/>
      <c r="E676" s="135"/>
      <c r="F676" s="135"/>
      <c r="G676" s="135"/>
      <c r="H676" s="135"/>
      <c r="I676" s="135"/>
      <c r="J676" s="135"/>
      <c r="K676" s="135"/>
      <c r="L676" s="135"/>
      <c r="M676" s="135"/>
      <c r="N676" s="135"/>
    </row>
    <row r="677" spans="4:14" x14ac:dyDescent="0.3">
      <c r="D677" s="135"/>
      <c r="E677" s="135"/>
      <c r="F677" s="135"/>
      <c r="G677" s="135"/>
      <c r="H677" s="135"/>
      <c r="I677" s="135"/>
      <c r="J677" s="135"/>
      <c r="K677" s="135"/>
      <c r="L677" s="135"/>
      <c r="M677" s="135"/>
      <c r="N677" s="135"/>
    </row>
    <row r="678" spans="4:14" x14ac:dyDescent="0.3">
      <c r="D678" s="135"/>
      <c r="E678" s="135"/>
      <c r="F678" s="135"/>
      <c r="G678" s="135"/>
      <c r="H678" s="135"/>
      <c r="I678" s="135"/>
      <c r="J678" s="135"/>
      <c r="K678" s="135"/>
      <c r="L678" s="135"/>
      <c r="M678" s="135"/>
      <c r="N678" s="135"/>
    </row>
    <row r="679" spans="4:14" x14ac:dyDescent="0.3">
      <c r="D679" s="135"/>
      <c r="E679" s="135"/>
      <c r="F679" s="135"/>
      <c r="G679" s="135"/>
      <c r="H679" s="135"/>
      <c r="I679" s="135"/>
      <c r="J679" s="135"/>
      <c r="K679" s="135"/>
      <c r="L679" s="135"/>
      <c r="M679" s="135"/>
      <c r="N679" s="135"/>
    </row>
    <row r="680" spans="4:14" x14ac:dyDescent="0.3">
      <c r="D680" s="135"/>
      <c r="E680" s="135"/>
      <c r="F680" s="135"/>
      <c r="G680" s="135"/>
      <c r="H680" s="135"/>
      <c r="I680" s="135"/>
      <c r="J680" s="135"/>
      <c r="K680" s="135"/>
      <c r="L680" s="135"/>
      <c r="M680" s="135"/>
      <c r="N680" s="135"/>
    </row>
    <row r="681" spans="4:14" x14ac:dyDescent="0.3">
      <c r="D681" s="135"/>
      <c r="E681" s="135"/>
      <c r="F681" s="135"/>
      <c r="G681" s="135"/>
      <c r="H681" s="135"/>
      <c r="I681" s="135"/>
      <c r="J681" s="135"/>
      <c r="K681" s="135"/>
      <c r="L681" s="135"/>
      <c r="M681" s="135"/>
      <c r="N681" s="135"/>
    </row>
    <row r="682" spans="4:14" x14ac:dyDescent="0.3">
      <c r="D682" s="135"/>
      <c r="E682" s="135"/>
      <c r="F682" s="135"/>
      <c r="G682" s="135"/>
      <c r="H682" s="135"/>
      <c r="I682" s="135"/>
      <c r="J682" s="135"/>
      <c r="K682" s="135"/>
      <c r="L682" s="135"/>
      <c r="M682" s="135"/>
      <c r="N682" s="135"/>
    </row>
    <row r="683" spans="4:14" x14ac:dyDescent="0.3">
      <c r="D683" s="135"/>
      <c r="E683" s="135"/>
      <c r="F683" s="135"/>
      <c r="G683" s="135"/>
      <c r="H683" s="135"/>
      <c r="I683" s="135"/>
      <c r="J683" s="135"/>
      <c r="K683" s="135"/>
      <c r="L683" s="135"/>
      <c r="M683" s="135"/>
      <c r="N683" s="135"/>
    </row>
    <row r="684" spans="4:14" x14ac:dyDescent="0.3">
      <c r="D684" s="135"/>
      <c r="E684" s="135"/>
      <c r="F684" s="135"/>
      <c r="G684" s="135"/>
      <c r="H684" s="135"/>
      <c r="I684" s="135"/>
      <c r="J684" s="135"/>
      <c r="K684" s="135"/>
      <c r="L684" s="135"/>
      <c r="M684" s="135"/>
      <c r="N684" s="135"/>
    </row>
    <row r="685" spans="4:14" x14ac:dyDescent="0.3">
      <c r="D685" s="135"/>
      <c r="E685" s="135"/>
      <c r="F685" s="135"/>
      <c r="G685" s="135"/>
      <c r="H685" s="135"/>
      <c r="I685" s="135"/>
      <c r="J685" s="135"/>
      <c r="K685" s="135"/>
      <c r="L685" s="135"/>
      <c r="M685" s="135"/>
      <c r="N685" s="135"/>
    </row>
    <row r="686" spans="4:14" x14ac:dyDescent="0.3">
      <c r="D686" s="135"/>
      <c r="E686" s="135"/>
      <c r="F686" s="135"/>
      <c r="G686" s="135"/>
      <c r="H686" s="135"/>
      <c r="I686" s="135"/>
      <c r="J686" s="135"/>
      <c r="K686" s="135"/>
      <c r="L686" s="135"/>
      <c r="M686" s="135"/>
      <c r="N686" s="135"/>
    </row>
    <row r="687" spans="4:14" x14ac:dyDescent="0.3">
      <c r="D687" s="135"/>
      <c r="E687" s="135"/>
      <c r="F687" s="135"/>
      <c r="G687" s="135"/>
      <c r="H687" s="135"/>
      <c r="I687" s="135"/>
      <c r="J687" s="135"/>
      <c r="K687" s="135"/>
      <c r="L687" s="135"/>
      <c r="M687" s="135"/>
      <c r="N687" s="135"/>
    </row>
    <row r="688" spans="4:14" x14ac:dyDescent="0.3">
      <c r="D688" s="135"/>
      <c r="E688" s="135"/>
      <c r="F688" s="135"/>
      <c r="G688" s="135"/>
      <c r="H688" s="135"/>
      <c r="I688" s="135"/>
      <c r="J688" s="135"/>
      <c r="K688" s="135"/>
      <c r="L688" s="135"/>
      <c r="M688" s="135"/>
      <c r="N688" s="135"/>
    </row>
    <row r="689" spans="4:14" x14ac:dyDescent="0.3">
      <c r="D689" s="135"/>
      <c r="E689" s="135"/>
      <c r="F689" s="135"/>
      <c r="G689" s="135"/>
      <c r="H689" s="135"/>
      <c r="I689" s="135"/>
      <c r="J689" s="135"/>
      <c r="K689" s="135"/>
      <c r="L689" s="135"/>
      <c r="M689" s="135"/>
      <c r="N689" s="135"/>
    </row>
    <row r="690" spans="4:14" x14ac:dyDescent="0.3">
      <c r="D690" s="135"/>
      <c r="E690" s="135"/>
      <c r="F690" s="135"/>
      <c r="G690" s="135"/>
      <c r="H690" s="135"/>
      <c r="I690" s="135"/>
      <c r="J690" s="135"/>
      <c r="K690" s="135"/>
      <c r="L690" s="135"/>
      <c r="M690" s="135"/>
      <c r="N690" s="135"/>
    </row>
    <row r="691" spans="4:14" x14ac:dyDescent="0.3">
      <c r="D691" s="135"/>
      <c r="E691" s="135"/>
      <c r="F691" s="135"/>
      <c r="G691" s="135"/>
      <c r="H691" s="135"/>
      <c r="I691" s="135"/>
      <c r="J691" s="135"/>
      <c r="K691" s="135"/>
      <c r="L691" s="135"/>
      <c r="M691" s="135"/>
      <c r="N691" s="135"/>
    </row>
    <row r="692" spans="4:14" x14ac:dyDescent="0.3">
      <c r="D692" s="135"/>
      <c r="E692" s="135"/>
      <c r="F692" s="135"/>
      <c r="G692" s="135"/>
      <c r="H692" s="135"/>
      <c r="I692" s="135"/>
      <c r="J692" s="135"/>
      <c r="K692" s="135"/>
      <c r="L692" s="135"/>
      <c r="M692" s="135"/>
      <c r="N692" s="135"/>
    </row>
    <row r="693" spans="4:14" x14ac:dyDescent="0.3">
      <c r="D693" s="135"/>
      <c r="E693" s="135"/>
      <c r="F693" s="135"/>
      <c r="G693" s="135"/>
      <c r="H693" s="135"/>
      <c r="I693" s="135"/>
      <c r="J693" s="135"/>
      <c r="K693" s="135"/>
      <c r="L693" s="135"/>
      <c r="M693" s="135"/>
      <c r="N693" s="135"/>
    </row>
    <row r="694" spans="4:14" x14ac:dyDescent="0.3">
      <c r="D694" s="135"/>
      <c r="E694" s="135"/>
      <c r="F694" s="135"/>
      <c r="G694" s="135"/>
      <c r="H694" s="135"/>
      <c r="I694" s="135"/>
      <c r="J694" s="135"/>
      <c r="K694" s="135"/>
      <c r="L694" s="135"/>
      <c r="M694" s="135"/>
      <c r="N694" s="135"/>
    </row>
    <row r="695" spans="4:14" x14ac:dyDescent="0.3">
      <c r="D695" s="135"/>
      <c r="E695" s="135"/>
      <c r="F695" s="135"/>
      <c r="G695" s="135"/>
      <c r="H695" s="135"/>
      <c r="I695" s="135"/>
      <c r="J695" s="135"/>
      <c r="K695" s="135"/>
      <c r="L695" s="135"/>
      <c r="M695" s="135"/>
      <c r="N695" s="135"/>
    </row>
    <row r="696" spans="4:14" x14ac:dyDescent="0.3">
      <c r="D696" s="135"/>
      <c r="E696" s="135"/>
      <c r="F696" s="135"/>
      <c r="G696" s="135"/>
      <c r="H696" s="135"/>
      <c r="I696" s="135"/>
      <c r="J696" s="135"/>
      <c r="K696" s="135"/>
      <c r="L696" s="135"/>
      <c r="M696" s="135"/>
      <c r="N696" s="135"/>
    </row>
    <row r="697" spans="4:14" x14ac:dyDescent="0.3">
      <c r="D697" s="135"/>
      <c r="E697" s="135"/>
      <c r="F697" s="135"/>
      <c r="G697" s="135"/>
      <c r="H697" s="135"/>
      <c r="I697" s="135"/>
      <c r="J697" s="135"/>
      <c r="K697" s="135"/>
      <c r="L697" s="135"/>
      <c r="M697" s="135"/>
      <c r="N697" s="135"/>
    </row>
    <row r="698" spans="4:14" x14ac:dyDescent="0.3">
      <c r="D698" s="135"/>
      <c r="E698" s="135"/>
      <c r="F698" s="135"/>
      <c r="G698" s="135"/>
      <c r="H698" s="135"/>
      <c r="I698" s="135"/>
      <c r="J698" s="135"/>
      <c r="K698" s="135"/>
      <c r="L698" s="135"/>
      <c r="M698" s="135"/>
      <c r="N698" s="135"/>
    </row>
    <row r="699" spans="4:14" x14ac:dyDescent="0.3">
      <c r="D699" s="135"/>
      <c r="E699" s="135"/>
      <c r="F699" s="135"/>
      <c r="G699" s="135"/>
      <c r="H699" s="135"/>
      <c r="I699" s="135"/>
      <c r="J699" s="135"/>
      <c r="K699" s="135"/>
      <c r="L699" s="135"/>
      <c r="M699" s="135"/>
      <c r="N699" s="135"/>
    </row>
    <row r="700" spans="4:14" x14ac:dyDescent="0.3">
      <c r="D700" s="135"/>
      <c r="E700" s="135"/>
      <c r="F700" s="135"/>
      <c r="G700" s="135"/>
      <c r="H700" s="135"/>
      <c r="I700" s="135"/>
      <c r="J700" s="135"/>
      <c r="K700" s="135"/>
      <c r="L700" s="135"/>
      <c r="M700" s="135"/>
      <c r="N700" s="135"/>
    </row>
    <row r="701" spans="4:14" x14ac:dyDescent="0.3">
      <c r="D701" s="135"/>
      <c r="E701" s="135"/>
      <c r="F701" s="135"/>
      <c r="G701" s="135"/>
      <c r="H701" s="135"/>
      <c r="I701" s="135"/>
      <c r="J701" s="135"/>
      <c r="K701" s="135"/>
      <c r="L701" s="135"/>
      <c r="M701" s="135"/>
      <c r="N701" s="135"/>
    </row>
    <row r="702" spans="4:14" x14ac:dyDescent="0.3">
      <c r="D702" s="135"/>
      <c r="E702" s="135"/>
      <c r="F702" s="135"/>
      <c r="G702" s="135"/>
      <c r="H702" s="135"/>
      <c r="I702" s="135"/>
      <c r="J702" s="135"/>
      <c r="K702" s="135"/>
      <c r="L702" s="135"/>
      <c r="M702" s="135"/>
      <c r="N702" s="135"/>
    </row>
    <row r="703" spans="4:14" x14ac:dyDescent="0.3">
      <c r="D703" s="135"/>
      <c r="E703" s="135"/>
      <c r="F703" s="135"/>
      <c r="G703" s="135"/>
      <c r="H703" s="135"/>
      <c r="I703" s="135"/>
      <c r="J703" s="135"/>
      <c r="K703" s="135"/>
      <c r="L703" s="135"/>
      <c r="M703" s="135"/>
      <c r="N703" s="135"/>
    </row>
    <row r="704" spans="4:14" x14ac:dyDescent="0.3">
      <c r="D704" s="135"/>
      <c r="E704" s="135"/>
      <c r="F704" s="135"/>
      <c r="G704" s="135"/>
      <c r="H704" s="135"/>
      <c r="I704" s="135"/>
      <c r="J704" s="135"/>
      <c r="K704" s="135"/>
      <c r="L704" s="135"/>
      <c r="M704" s="135"/>
      <c r="N704" s="135"/>
    </row>
    <row r="705" spans="4:14" x14ac:dyDescent="0.3">
      <c r="D705" s="135"/>
      <c r="E705" s="135"/>
      <c r="F705" s="135"/>
      <c r="G705" s="135"/>
      <c r="H705" s="135"/>
      <c r="I705" s="135"/>
      <c r="J705" s="135"/>
      <c r="K705" s="135"/>
      <c r="L705" s="135"/>
      <c r="M705" s="135"/>
      <c r="N705" s="135"/>
    </row>
    <row r="706" spans="4:14" x14ac:dyDescent="0.3">
      <c r="D706" s="135"/>
      <c r="E706" s="135"/>
      <c r="F706" s="135"/>
      <c r="G706" s="135"/>
      <c r="H706" s="135"/>
      <c r="I706" s="135"/>
      <c r="J706" s="135"/>
      <c r="K706" s="135"/>
      <c r="L706" s="135"/>
      <c r="M706" s="135"/>
      <c r="N706" s="135"/>
    </row>
    <row r="707" spans="4:14" x14ac:dyDescent="0.3">
      <c r="D707" s="135"/>
      <c r="E707" s="135"/>
      <c r="F707" s="135"/>
      <c r="G707" s="135"/>
      <c r="H707" s="135"/>
      <c r="I707" s="135"/>
      <c r="J707" s="135"/>
      <c r="K707" s="135"/>
      <c r="L707" s="135"/>
      <c r="M707" s="135"/>
      <c r="N707" s="135"/>
    </row>
    <row r="708" spans="4:14" x14ac:dyDescent="0.3">
      <c r="D708" s="135"/>
      <c r="E708" s="135"/>
      <c r="F708" s="135"/>
      <c r="G708" s="135"/>
      <c r="H708" s="135"/>
      <c r="I708" s="135"/>
      <c r="J708" s="135"/>
      <c r="K708" s="135"/>
      <c r="L708" s="135"/>
      <c r="M708" s="135"/>
      <c r="N708" s="135"/>
    </row>
    <row r="709" spans="4:14" x14ac:dyDescent="0.3">
      <c r="D709" s="135"/>
      <c r="E709" s="135"/>
      <c r="F709" s="135"/>
      <c r="G709" s="135"/>
      <c r="H709" s="135"/>
      <c r="I709" s="135"/>
      <c r="J709" s="135"/>
      <c r="K709" s="135"/>
      <c r="L709" s="135"/>
      <c r="M709" s="135"/>
      <c r="N709" s="135"/>
    </row>
    <row r="710" spans="4:14" x14ac:dyDescent="0.3">
      <c r="D710" s="135"/>
      <c r="E710" s="135"/>
      <c r="F710" s="135"/>
      <c r="G710" s="135"/>
      <c r="H710" s="135"/>
      <c r="I710" s="135"/>
      <c r="J710" s="135"/>
      <c r="K710" s="135"/>
      <c r="L710" s="135"/>
      <c r="M710" s="135"/>
      <c r="N710" s="135"/>
    </row>
    <row r="711" spans="4:14" x14ac:dyDescent="0.3">
      <c r="D711" s="135"/>
      <c r="E711" s="135"/>
      <c r="F711" s="135"/>
      <c r="G711" s="135"/>
      <c r="H711" s="135"/>
      <c r="I711" s="135"/>
      <c r="J711" s="135"/>
      <c r="K711" s="135"/>
      <c r="L711" s="135"/>
      <c r="M711" s="135"/>
      <c r="N711" s="135"/>
    </row>
    <row r="712" spans="4:14" x14ac:dyDescent="0.3">
      <c r="D712" s="135"/>
      <c r="E712" s="135"/>
      <c r="F712" s="135"/>
      <c r="G712" s="135"/>
      <c r="H712" s="135"/>
      <c r="I712" s="135"/>
      <c r="J712" s="135"/>
      <c r="K712" s="135"/>
      <c r="L712" s="135"/>
      <c r="M712" s="135"/>
      <c r="N712" s="135"/>
    </row>
    <row r="713" spans="4:14" x14ac:dyDescent="0.3">
      <c r="D713" s="135"/>
      <c r="E713" s="135"/>
      <c r="F713" s="135"/>
      <c r="G713" s="135"/>
      <c r="H713" s="135"/>
      <c r="I713" s="135"/>
      <c r="J713" s="135"/>
      <c r="K713" s="135"/>
      <c r="L713" s="135"/>
      <c r="M713" s="135"/>
      <c r="N713" s="135"/>
    </row>
    <row r="714" spans="4:14" x14ac:dyDescent="0.3">
      <c r="D714" s="135"/>
      <c r="E714" s="135"/>
      <c r="F714" s="135"/>
      <c r="G714" s="135"/>
      <c r="H714" s="135"/>
      <c r="I714" s="135"/>
      <c r="J714" s="135"/>
      <c r="K714" s="135"/>
      <c r="L714" s="135"/>
      <c r="M714" s="135"/>
      <c r="N714" s="135"/>
    </row>
    <row r="715" spans="4:14" x14ac:dyDescent="0.3">
      <c r="D715" s="135"/>
      <c r="E715" s="135"/>
      <c r="F715" s="135"/>
      <c r="G715" s="135"/>
      <c r="H715" s="135"/>
      <c r="I715" s="135"/>
      <c r="J715" s="135"/>
      <c r="K715" s="135"/>
      <c r="L715" s="135"/>
      <c r="M715" s="135"/>
      <c r="N715" s="135"/>
    </row>
    <row r="716" spans="4:14" x14ac:dyDescent="0.3">
      <c r="D716" s="135"/>
      <c r="E716" s="135"/>
      <c r="F716" s="135"/>
      <c r="G716" s="135"/>
      <c r="H716" s="135"/>
      <c r="I716" s="135"/>
      <c r="J716" s="135"/>
      <c r="K716" s="135"/>
      <c r="L716" s="135"/>
      <c r="M716" s="135"/>
      <c r="N716" s="135"/>
    </row>
    <row r="717" spans="4:14" x14ac:dyDescent="0.3">
      <c r="D717" s="135"/>
      <c r="E717" s="135"/>
      <c r="F717" s="135"/>
      <c r="G717" s="135"/>
      <c r="H717" s="135"/>
      <c r="I717" s="135"/>
      <c r="J717" s="135"/>
      <c r="K717" s="135"/>
      <c r="L717" s="135"/>
      <c r="M717" s="135"/>
      <c r="N717" s="135"/>
    </row>
    <row r="718" spans="4:14" x14ac:dyDescent="0.3">
      <c r="D718" s="135"/>
      <c r="E718" s="135"/>
      <c r="F718" s="135"/>
      <c r="G718" s="135"/>
      <c r="H718" s="135"/>
      <c r="I718" s="135"/>
      <c r="J718" s="135"/>
      <c r="K718" s="135"/>
      <c r="L718" s="135"/>
      <c r="M718" s="135"/>
      <c r="N718" s="135"/>
    </row>
    <row r="719" spans="4:14" x14ac:dyDescent="0.3">
      <c r="D719" s="135"/>
      <c r="E719" s="135"/>
      <c r="F719" s="135"/>
      <c r="G719" s="135"/>
      <c r="H719" s="135"/>
      <c r="I719" s="135"/>
      <c r="J719" s="135"/>
      <c r="K719" s="135"/>
      <c r="L719" s="135"/>
      <c r="M719" s="135"/>
      <c r="N719" s="135"/>
    </row>
    <row r="720" spans="4:14" x14ac:dyDescent="0.3">
      <c r="D720" s="135"/>
      <c r="E720" s="135"/>
      <c r="F720" s="135"/>
      <c r="G720" s="135"/>
      <c r="H720" s="135"/>
      <c r="I720" s="135"/>
      <c r="J720" s="135"/>
      <c r="K720" s="135"/>
      <c r="L720" s="135"/>
      <c r="M720" s="135"/>
      <c r="N720" s="135"/>
    </row>
    <row r="721" spans="4:14" x14ac:dyDescent="0.3">
      <c r="D721" s="135"/>
      <c r="E721" s="135"/>
      <c r="F721" s="135"/>
      <c r="G721" s="135"/>
      <c r="H721" s="135"/>
      <c r="I721" s="135"/>
      <c r="J721" s="135"/>
      <c r="K721" s="135"/>
      <c r="L721" s="135"/>
      <c r="M721" s="135"/>
      <c r="N721" s="135"/>
    </row>
    <row r="722" spans="4:14" x14ac:dyDescent="0.3">
      <c r="D722" s="135"/>
      <c r="E722" s="135"/>
      <c r="F722" s="135"/>
      <c r="G722" s="135"/>
      <c r="H722" s="135"/>
      <c r="I722" s="135"/>
      <c r="J722" s="135"/>
      <c r="K722" s="135"/>
      <c r="L722" s="135"/>
      <c r="M722" s="135"/>
      <c r="N722" s="135"/>
    </row>
    <row r="723" spans="4:14" x14ac:dyDescent="0.3">
      <c r="D723" s="135"/>
      <c r="E723" s="135"/>
      <c r="F723" s="135"/>
      <c r="G723" s="135"/>
      <c r="H723" s="135"/>
      <c r="I723" s="135"/>
      <c r="J723" s="135"/>
      <c r="K723" s="135"/>
      <c r="L723" s="135"/>
      <c r="M723" s="135"/>
      <c r="N723" s="135"/>
    </row>
    <row r="724" spans="4:14" x14ac:dyDescent="0.3">
      <c r="D724" s="135"/>
      <c r="E724" s="135"/>
      <c r="F724" s="135"/>
      <c r="G724" s="135"/>
      <c r="H724" s="135"/>
      <c r="I724" s="135"/>
      <c r="J724" s="135"/>
      <c r="K724" s="135"/>
      <c r="L724" s="135"/>
      <c r="M724" s="135"/>
      <c r="N724" s="135"/>
    </row>
    <row r="725" spans="4:14" x14ac:dyDescent="0.3">
      <c r="D725" s="135"/>
      <c r="E725" s="135"/>
      <c r="F725" s="135"/>
      <c r="G725" s="135"/>
      <c r="H725" s="135"/>
      <c r="I725" s="135"/>
      <c r="J725" s="135"/>
      <c r="K725" s="135"/>
      <c r="L725" s="135"/>
      <c r="M725" s="135"/>
      <c r="N725" s="135"/>
    </row>
    <row r="726" spans="4:14" x14ac:dyDescent="0.3">
      <c r="D726" s="135"/>
      <c r="E726" s="135"/>
      <c r="F726" s="135"/>
      <c r="G726" s="135"/>
      <c r="H726" s="135"/>
      <c r="I726" s="135"/>
      <c r="J726" s="135"/>
      <c r="K726" s="135"/>
      <c r="L726" s="135"/>
      <c r="M726" s="135"/>
      <c r="N726" s="135"/>
    </row>
    <row r="727" spans="4:14" x14ac:dyDescent="0.3">
      <c r="D727" s="135"/>
      <c r="E727" s="135"/>
      <c r="F727" s="135"/>
      <c r="G727" s="135"/>
      <c r="H727" s="135"/>
      <c r="I727" s="135"/>
      <c r="J727" s="135"/>
      <c r="K727" s="135"/>
      <c r="L727" s="135"/>
      <c r="M727" s="135"/>
      <c r="N727" s="135"/>
    </row>
    <row r="728" spans="4:14" x14ac:dyDescent="0.3">
      <c r="D728" s="135"/>
      <c r="E728" s="135"/>
      <c r="F728" s="135"/>
      <c r="G728" s="135"/>
      <c r="H728" s="135"/>
      <c r="I728" s="135"/>
      <c r="J728" s="135"/>
      <c r="K728" s="135"/>
      <c r="L728" s="135"/>
      <c r="M728" s="135"/>
      <c r="N728" s="135"/>
    </row>
    <row r="729" spans="4:14" x14ac:dyDescent="0.3">
      <c r="D729" s="135"/>
      <c r="E729" s="135"/>
      <c r="F729" s="135"/>
      <c r="G729" s="135"/>
      <c r="H729" s="135"/>
      <c r="I729" s="135"/>
      <c r="J729" s="135"/>
      <c r="K729" s="135"/>
      <c r="L729" s="135"/>
      <c r="M729" s="135"/>
      <c r="N729" s="135"/>
    </row>
    <row r="730" spans="4:14" x14ac:dyDescent="0.3">
      <c r="D730" s="135"/>
      <c r="E730" s="135"/>
      <c r="F730" s="135"/>
      <c r="G730" s="135"/>
      <c r="H730" s="135"/>
      <c r="I730" s="135"/>
      <c r="J730" s="135"/>
      <c r="K730" s="135"/>
      <c r="L730" s="135"/>
      <c r="M730" s="135"/>
      <c r="N730" s="135"/>
    </row>
    <row r="731" spans="4:14" x14ac:dyDescent="0.3">
      <c r="D731" s="135"/>
      <c r="E731" s="135"/>
      <c r="F731" s="135"/>
      <c r="G731" s="135"/>
      <c r="H731" s="135"/>
      <c r="I731" s="135"/>
      <c r="J731" s="135"/>
      <c r="K731" s="135"/>
      <c r="L731" s="135"/>
      <c r="M731" s="135"/>
      <c r="N731" s="135"/>
    </row>
    <row r="732" spans="4:14" x14ac:dyDescent="0.3">
      <c r="D732" s="135"/>
      <c r="E732" s="135"/>
      <c r="F732" s="135"/>
      <c r="G732" s="135"/>
      <c r="H732" s="135"/>
      <c r="I732" s="135"/>
      <c r="J732" s="135"/>
      <c r="K732" s="135"/>
      <c r="L732" s="135"/>
      <c r="M732" s="135"/>
      <c r="N732" s="135"/>
    </row>
    <row r="733" spans="4:14" x14ac:dyDescent="0.3">
      <c r="D733" s="135"/>
      <c r="E733" s="135"/>
      <c r="F733" s="135"/>
      <c r="G733" s="135"/>
      <c r="H733" s="135"/>
      <c r="I733" s="135"/>
      <c r="J733" s="135"/>
      <c r="K733" s="135"/>
      <c r="L733" s="135"/>
      <c r="M733" s="135"/>
      <c r="N733" s="135"/>
    </row>
    <row r="734" spans="4:14" x14ac:dyDescent="0.3">
      <c r="D734" s="135"/>
      <c r="E734" s="135"/>
      <c r="F734" s="135"/>
      <c r="G734" s="135"/>
      <c r="H734" s="135"/>
      <c r="I734" s="135"/>
      <c r="J734" s="135"/>
      <c r="K734" s="135"/>
      <c r="L734" s="135"/>
      <c r="M734" s="135"/>
      <c r="N734" s="135"/>
    </row>
    <row r="735" spans="4:14" x14ac:dyDescent="0.3">
      <c r="D735" s="135"/>
      <c r="E735" s="135"/>
      <c r="F735" s="135"/>
      <c r="G735" s="135"/>
      <c r="H735" s="135"/>
      <c r="I735" s="135"/>
      <c r="J735" s="135"/>
      <c r="K735" s="135"/>
      <c r="L735" s="135"/>
      <c r="M735" s="135"/>
      <c r="N735" s="135"/>
    </row>
    <row r="736" spans="4:14" x14ac:dyDescent="0.3">
      <c r="D736" s="135"/>
      <c r="E736" s="135"/>
      <c r="F736" s="135"/>
      <c r="G736" s="135"/>
      <c r="H736" s="135"/>
      <c r="I736" s="135"/>
      <c r="J736" s="135"/>
      <c r="K736" s="135"/>
      <c r="L736" s="135"/>
      <c r="M736" s="135"/>
      <c r="N736" s="135"/>
    </row>
    <row r="737" spans="4:14" x14ac:dyDescent="0.3">
      <c r="D737" s="135"/>
      <c r="E737" s="135"/>
      <c r="F737" s="135"/>
      <c r="G737" s="135"/>
      <c r="H737" s="135"/>
      <c r="I737" s="135"/>
      <c r="J737" s="135"/>
      <c r="K737" s="135"/>
      <c r="L737" s="135"/>
      <c r="M737" s="135"/>
      <c r="N737" s="135"/>
    </row>
    <row r="738" spans="4:14" x14ac:dyDescent="0.3">
      <c r="D738" s="135"/>
      <c r="E738" s="135"/>
      <c r="F738" s="135"/>
      <c r="G738" s="135"/>
      <c r="H738" s="135"/>
      <c r="I738" s="135"/>
      <c r="J738" s="135"/>
      <c r="K738" s="135"/>
      <c r="L738" s="135"/>
      <c r="M738" s="135"/>
      <c r="N738" s="135"/>
    </row>
    <row r="739" spans="4:14" x14ac:dyDescent="0.3">
      <c r="D739" s="135"/>
      <c r="E739" s="135"/>
      <c r="F739" s="135"/>
      <c r="G739" s="135"/>
      <c r="H739" s="135"/>
      <c r="I739" s="135"/>
      <c r="J739" s="135"/>
      <c r="K739" s="135"/>
      <c r="L739" s="135"/>
      <c r="M739" s="135"/>
      <c r="N739" s="135"/>
    </row>
    <row r="740" spans="4:14" x14ac:dyDescent="0.3">
      <c r="D740" s="135"/>
      <c r="E740" s="135"/>
      <c r="F740" s="135"/>
      <c r="G740" s="135"/>
      <c r="H740" s="135"/>
      <c r="I740" s="135"/>
      <c r="J740" s="135"/>
      <c r="K740" s="135"/>
      <c r="L740" s="135"/>
      <c r="M740" s="135"/>
      <c r="N740" s="135"/>
    </row>
    <row r="741" spans="4:14" x14ac:dyDescent="0.3">
      <c r="D741" s="135"/>
      <c r="E741" s="135"/>
      <c r="F741" s="135"/>
      <c r="G741" s="135"/>
      <c r="H741" s="135"/>
      <c r="I741" s="135"/>
      <c r="J741" s="135"/>
      <c r="K741" s="135"/>
      <c r="L741" s="135"/>
      <c r="M741" s="135"/>
      <c r="N741" s="135"/>
    </row>
    <row r="742" spans="4:14" x14ac:dyDescent="0.3">
      <c r="D742" s="135"/>
      <c r="E742" s="135"/>
      <c r="F742" s="135"/>
      <c r="G742" s="135"/>
      <c r="H742" s="135"/>
      <c r="I742" s="135"/>
      <c r="J742" s="135"/>
      <c r="K742" s="135"/>
      <c r="L742" s="135"/>
      <c r="M742" s="135"/>
      <c r="N742" s="135"/>
    </row>
    <row r="743" spans="4:14" x14ac:dyDescent="0.3">
      <c r="D743" s="135"/>
      <c r="E743" s="135"/>
      <c r="F743" s="135"/>
      <c r="G743" s="135"/>
      <c r="H743" s="135"/>
      <c r="I743" s="135"/>
      <c r="J743" s="135"/>
      <c r="K743" s="135"/>
      <c r="L743" s="135"/>
      <c r="M743" s="135"/>
      <c r="N743" s="135"/>
    </row>
    <row r="744" spans="4:14" x14ac:dyDescent="0.3">
      <c r="D744" s="135"/>
      <c r="E744" s="135"/>
      <c r="F744" s="135"/>
      <c r="G744" s="135"/>
      <c r="H744" s="135"/>
      <c r="I744" s="135"/>
      <c r="J744" s="135"/>
      <c r="K744" s="135"/>
      <c r="L744" s="135"/>
      <c r="M744" s="135"/>
      <c r="N744" s="135"/>
    </row>
    <row r="745" spans="4:14" x14ac:dyDescent="0.3">
      <c r="D745" s="135"/>
      <c r="E745" s="135"/>
      <c r="F745" s="135"/>
      <c r="G745" s="135"/>
      <c r="H745" s="135"/>
      <c r="I745" s="135"/>
      <c r="J745" s="135"/>
      <c r="K745" s="135"/>
      <c r="L745" s="135"/>
      <c r="M745" s="135"/>
      <c r="N745" s="135"/>
    </row>
    <row r="746" spans="4:14" x14ac:dyDescent="0.3">
      <c r="D746" s="135"/>
      <c r="E746" s="135"/>
      <c r="F746" s="135"/>
      <c r="G746" s="135"/>
      <c r="H746" s="135"/>
      <c r="I746" s="135"/>
      <c r="J746" s="135"/>
      <c r="K746" s="135"/>
      <c r="L746" s="135"/>
      <c r="M746" s="135"/>
      <c r="N746" s="135"/>
    </row>
    <row r="747" spans="4:14" x14ac:dyDescent="0.3">
      <c r="D747" s="135"/>
      <c r="E747" s="135"/>
      <c r="F747" s="135"/>
      <c r="G747" s="135"/>
      <c r="H747" s="135"/>
      <c r="I747" s="135"/>
      <c r="J747" s="135"/>
      <c r="K747" s="135"/>
      <c r="L747" s="135"/>
      <c r="M747" s="135"/>
      <c r="N747" s="135"/>
    </row>
    <row r="748" spans="4:14" x14ac:dyDescent="0.3">
      <c r="D748" s="135"/>
      <c r="E748" s="135"/>
      <c r="F748" s="135"/>
      <c r="G748" s="135"/>
      <c r="H748" s="135"/>
      <c r="I748" s="135"/>
      <c r="J748" s="135"/>
      <c r="K748" s="135"/>
      <c r="L748" s="135"/>
      <c r="M748" s="135"/>
      <c r="N748" s="135"/>
    </row>
    <row r="749" spans="4:14" x14ac:dyDescent="0.3">
      <c r="D749" s="135"/>
      <c r="E749" s="135"/>
      <c r="F749" s="135"/>
      <c r="G749" s="135"/>
      <c r="H749" s="135"/>
      <c r="I749" s="135"/>
      <c r="J749" s="135"/>
      <c r="K749" s="135"/>
      <c r="L749" s="135"/>
      <c r="M749" s="135"/>
      <c r="N749" s="135"/>
    </row>
    <row r="750" spans="4:14" x14ac:dyDescent="0.3">
      <c r="D750" s="135"/>
      <c r="E750" s="135"/>
      <c r="F750" s="135"/>
      <c r="G750" s="135"/>
      <c r="H750" s="135"/>
      <c r="I750" s="135"/>
      <c r="J750" s="135"/>
      <c r="K750" s="135"/>
      <c r="L750" s="135"/>
      <c r="M750" s="135"/>
      <c r="N750" s="135"/>
    </row>
    <row r="751" spans="4:14" x14ac:dyDescent="0.3">
      <c r="D751" s="135"/>
      <c r="E751" s="135"/>
      <c r="F751" s="135"/>
      <c r="G751" s="135"/>
      <c r="H751" s="135"/>
      <c r="I751" s="135"/>
      <c r="J751" s="135"/>
      <c r="K751" s="135"/>
      <c r="L751" s="135"/>
      <c r="M751" s="135"/>
      <c r="N751" s="135"/>
    </row>
    <row r="752" spans="4:14" x14ac:dyDescent="0.3">
      <c r="D752" s="135"/>
      <c r="E752" s="135"/>
      <c r="F752" s="135"/>
      <c r="G752" s="135"/>
      <c r="H752" s="135"/>
      <c r="I752" s="135"/>
      <c r="J752" s="135"/>
      <c r="K752" s="135"/>
      <c r="L752" s="135"/>
      <c r="M752" s="135"/>
      <c r="N752" s="135"/>
    </row>
    <row r="753" spans="4:14" x14ac:dyDescent="0.3">
      <c r="D753" s="135"/>
      <c r="E753" s="135"/>
      <c r="F753" s="135"/>
      <c r="G753" s="135"/>
      <c r="H753" s="135"/>
      <c r="I753" s="135"/>
      <c r="J753" s="135"/>
      <c r="K753" s="135"/>
      <c r="L753" s="135"/>
      <c r="M753" s="135"/>
      <c r="N753" s="135"/>
    </row>
    <row r="754" spans="4:14" x14ac:dyDescent="0.3">
      <c r="D754" s="135"/>
      <c r="E754" s="135"/>
      <c r="F754" s="135"/>
      <c r="G754" s="135"/>
      <c r="H754" s="135"/>
      <c r="I754" s="135"/>
      <c r="J754" s="135"/>
      <c r="K754" s="135"/>
      <c r="L754" s="135"/>
      <c r="M754" s="135"/>
      <c r="N754" s="135"/>
    </row>
    <row r="755" spans="4:14" x14ac:dyDescent="0.3">
      <c r="D755" s="135"/>
      <c r="E755" s="135"/>
      <c r="F755" s="135"/>
      <c r="G755" s="135"/>
      <c r="H755" s="135"/>
      <c r="I755" s="135"/>
      <c r="J755" s="135"/>
      <c r="K755" s="135"/>
      <c r="L755" s="135"/>
      <c r="M755" s="135"/>
      <c r="N755" s="135"/>
    </row>
    <row r="756" spans="4:14" x14ac:dyDescent="0.3">
      <c r="D756" s="135"/>
      <c r="E756" s="135"/>
      <c r="F756" s="135"/>
      <c r="G756" s="135"/>
      <c r="H756" s="135"/>
      <c r="I756" s="135"/>
      <c r="J756" s="135"/>
      <c r="K756" s="135"/>
      <c r="L756" s="135"/>
      <c r="M756" s="135"/>
      <c r="N756" s="135"/>
    </row>
    <row r="757" spans="4:14" x14ac:dyDescent="0.3">
      <c r="D757" s="135"/>
      <c r="E757" s="135"/>
      <c r="F757" s="135"/>
      <c r="G757" s="135"/>
      <c r="H757" s="135"/>
      <c r="I757" s="135"/>
      <c r="J757" s="135"/>
      <c r="K757" s="135"/>
      <c r="L757" s="135"/>
      <c r="M757" s="135"/>
      <c r="N757" s="135"/>
    </row>
    <row r="758" spans="4:14" x14ac:dyDescent="0.3">
      <c r="D758" s="135"/>
      <c r="E758" s="135"/>
      <c r="F758" s="135"/>
      <c r="G758" s="135"/>
      <c r="H758" s="135"/>
      <c r="I758" s="135"/>
      <c r="J758" s="135"/>
      <c r="K758" s="135"/>
      <c r="L758" s="135"/>
      <c r="M758" s="135"/>
      <c r="N758" s="135"/>
    </row>
    <row r="759" spans="4:14" x14ac:dyDescent="0.3">
      <c r="D759" s="135"/>
      <c r="E759" s="135"/>
      <c r="F759" s="135"/>
      <c r="G759" s="135"/>
      <c r="H759" s="135"/>
      <c r="I759" s="135"/>
      <c r="J759" s="135"/>
      <c r="K759" s="135"/>
      <c r="L759" s="135"/>
      <c r="M759" s="135"/>
      <c r="N759" s="135"/>
    </row>
    <row r="760" spans="4:14" x14ac:dyDescent="0.3">
      <c r="D760" s="135"/>
      <c r="E760" s="135"/>
      <c r="F760" s="135"/>
      <c r="G760" s="135"/>
      <c r="H760" s="135"/>
      <c r="I760" s="135"/>
      <c r="J760" s="135"/>
      <c r="K760" s="135"/>
      <c r="L760" s="135"/>
      <c r="M760" s="135"/>
      <c r="N760" s="135"/>
    </row>
    <row r="761" spans="4:14" x14ac:dyDescent="0.3">
      <c r="D761" s="135"/>
      <c r="E761" s="135"/>
      <c r="F761" s="135"/>
      <c r="G761" s="135"/>
      <c r="H761" s="135"/>
      <c r="I761" s="135"/>
      <c r="J761" s="135"/>
      <c r="K761" s="135"/>
      <c r="L761" s="135"/>
      <c r="M761" s="135"/>
      <c r="N761" s="135"/>
    </row>
    <row r="762" spans="4:14" x14ac:dyDescent="0.3">
      <c r="D762" s="135"/>
      <c r="E762" s="135"/>
      <c r="F762" s="135"/>
      <c r="G762" s="135"/>
      <c r="H762" s="135"/>
      <c r="I762" s="135"/>
      <c r="J762" s="135"/>
      <c r="K762" s="135"/>
      <c r="L762" s="135"/>
      <c r="M762" s="135"/>
      <c r="N762" s="135"/>
    </row>
    <row r="763" spans="4:14" x14ac:dyDescent="0.3">
      <c r="D763" s="135"/>
      <c r="E763" s="135"/>
      <c r="F763" s="135"/>
      <c r="G763" s="135"/>
      <c r="H763" s="135"/>
      <c r="I763" s="135"/>
      <c r="J763" s="135"/>
      <c r="K763" s="135"/>
      <c r="L763" s="135"/>
      <c r="M763" s="135"/>
      <c r="N763" s="135"/>
    </row>
    <row r="764" spans="4:14" x14ac:dyDescent="0.3">
      <c r="D764" s="135"/>
      <c r="E764" s="135"/>
      <c r="F764" s="135"/>
      <c r="G764" s="135"/>
      <c r="H764" s="135"/>
      <c r="I764" s="135"/>
      <c r="J764" s="135"/>
      <c r="K764" s="135"/>
      <c r="L764" s="135"/>
      <c r="M764" s="135"/>
      <c r="N764" s="135"/>
    </row>
    <row r="765" spans="4:14" x14ac:dyDescent="0.3">
      <c r="D765" s="135"/>
      <c r="E765" s="135"/>
      <c r="F765" s="135"/>
      <c r="G765" s="135"/>
      <c r="H765" s="135"/>
      <c r="I765" s="135"/>
      <c r="J765" s="135"/>
      <c r="K765" s="135"/>
      <c r="L765" s="135"/>
      <c r="M765" s="135"/>
      <c r="N765" s="135"/>
    </row>
    <row r="766" spans="4:14" x14ac:dyDescent="0.3">
      <c r="D766" s="135"/>
      <c r="E766" s="135"/>
      <c r="F766" s="135"/>
      <c r="G766" s="135"/>
      <c r="H766" s="135"/>
      <c r="I766" s="135"/>
      <c r="J766" s="135"/>
      <c r="K766" s="135"/>
      <c r="L766" s="135"/>
      <c r="M766" s="135"/>
      <c r="N766" s="135"/>
    </row>
    <row r="767" spans="4:14" x14ac:dyDescent="0.3">
      <c r="D767" s="135"/>
      <c r="E767" s="135"/>
      <c r="F767" s="135"/>
      <c r="G767" s="135"/>
      <c r="H767" s="135"/>
      <c r="I767" s="135"/>
      <c r="J767" s="135"/>
      <c r="K767" s="135"/>
      <c r="L767" s="135"/>
      <c r="M767" s="135"/>
      <c r="N767" s="135"/>
    </row>
    <row r="768" spans="4:14" x14ac:dyDescent="0.3">
      <c r="D768" s="135"/>
      <c r="E768" s="135"/>
      <c r="F768" s="135"/>
      <c r="G768" s="135"/>
      <c r="H768" s="135"/>
      <c r="I768" s="135"/>
      <c r="J768" s="135"/>
      <c r="K768" s="135"/>
      <c r="L768" s="135"/>
      <c r="M768" s="135"/>
      <c r="N768" s="135"/>
    </row>
    <row r="769" spans="4:14" x14ac:dyDescent="0.3">
      <c r="D769" s="135"/>
      <c r="E769" s="135"/>
      <c r="F769" s="135"/>
      <c r="G769" s="135"/>
      <c r="H769" s="135"/>
      <c r="I769" s="135"/>
      <c r="J769" s="135"/>
      <c r="K769" s="135"/>
      <c r="L769" s="135"/>
      <c r="M769" s="135"/>
      <c r="N769" s="135"/>
    </row>
    <row r="770" spans="4:14" x14ac:dyDescent="0.3">
      <c r="D770" s="135"/>
      <c r="E770" s="135"/>
      <c r="F770" s="135"/>
      <c r="G770" s="135"/>
      <c r="H770" s="135"/>
      <c r="I770" s="135"/>
      <c r="J770" s="135"/>
      <c r="K770" s="135"/>
      <c r="L770" s="135"/>
      <c r="M770" s="135"/>
      <c r="N770" s="135"/>
    </row>
    <row r="771" spans="4:14" x14ac:dyDescent="0.3">
      <c r="D771" s="135"/>
      <c r="E771" s="135"/>
      <c r="F771" s="135"/>
      <c r="G771" s="135"/>
      <c r="H771" s="135"/>
      <c r="I771" s="135"/>
      <c r="J771" s="135"/>
      <c r="K771" s="135"/>
      <c r="L771" s="135"/>
      <c r="M771" s="135"/>
      <c r="N771" s="135"/>
    </row>
    <row r="772" spans="4:14" x14ac:dyDescent="0.3">
      <c r="D772" s="135"/>
      <c r="E772" s="135"/>
      <c r="F772" s="135"/>
      <c r="G772" s="135"/>
      <c r="H772" s="135"/>
      <c r="I772" s="135"/>
      <c r="J772" s="135"/>
      <c r="K772" s="135"/>
      <c r="L772" s="135"/>
      <c r="M772" s="135"/>
      <c r="N772" s="135"/>
    </row>
    <row r="773" spans="4:14" x14ac:dyDescent="0.3">
      <c r="D773" s="135"/>
      <c r="E773" s="135"/>
      <c r="F773" s="135"/>
      <c r="G773" s="135"/>
      <c r="H773" s="135"/>
      <c r="I773" s="135"/>
      <c r="J773" s="135"/>
      <c r="K773" s="135"/>
      <c r="L773" s="135"/>
      <c r="M773" s="135"/>
      <c r="N773" s="135"/>
    </row>
    <row r="774" spans="4:14" x14ac:dyDescent="0.3">
      <c r="D774" s="135"/>
      <c r="E774" s="135"/>
      <c r="F774" s="135"/>
      <c r="G774" s="135"/>
      <c r="H774" s="135"/>
      <c r="I774" s="135"/>
      <c r="J774" s="135"/>
      <c r="K774" s="135"/>
      <c r="L774" s="135"/>
      <c r="M774" s="135"/>
      <c r="N774" s="135"/>
    </row>
    <row r="775" spans="4:14" x14ac:dyDescent="0.3">
      <c r="D775" s="135"/>
      <c r="E775" s="135"/>
      <c r="F775" s="135"/>
      <c r="G775" s="135"/>
      <c r="H775" s="135"/>
      <c r="I775" s="135"/>
      <c r="J775" s="135"/>
      <c r="K775" s="135"/>
      <c r="L775" s="135"/>
      <c r="M775" s="135"/>
      <c r="N775" s="135"/>
    </row>
    <row r="776" spans="4:14" x14ac:dyDescent="0.3">
      <c r="D776" s="135"/>
      <c r="E776" s="135"/>
      <c r="F776" s="135"/>
      <c r="G776" s="135"/>
      <c r="H776" s="135"/>
      <c r="I776" s="135"/>
      <c r="J776" s="135"/>
      <c r="K776" s="135"/>
      <c r="L776" s="135"/>
      <c r="M776" s="135"/>
      <c r="N776" s="135"/>
    </row>
    <row r="777" spans="4:14" x14ac:dyDescent="0.3">
      <c r="D777" s="135"/>
      <c r="E777" s="135"/>
      <c r="F777" s="135"/>
      <c r="G777" s="135"/>
      <c r="H777" s="135"/>
      <c r="I777" s="135"/>
      <c r="J777" s="135"/>
      <c r="K777" s="135"/>
      <c r="L777" s="135"/>
      <c r="M777" s="135"/>
      <c r="N777" s="135"/>
    </row>
    <row r="778" spans="4:14" x14ac:dyDescent="0.3">
      <c r="D778" s="135"/>
      <c r="E778" s="135"/>
      <c r="F778" s="135"/>
      <c r="G778" s="135"/>
      <c r="H778" s="135"/>
      <c r="I778" s="135"/>
      <c r="J778" s="135"/>
      <c r="K778" s="135"/>
      <c r="L778" s="135"/>
      <c r="M778" s="135"/>
      <c r="N778" s="135"/>
    </row>
    <row r="779" spans="4:14" x14ac:dyDescent="0.3">
      <c r="D779" s="135"/>
      <c r="E779" s="135"/>
      <c r="F779" s="135"/>
      <c r="G779" s="135"/>
      <c r="H779" s="135"/>
      <c r="I779" s="135"/>
      <c r="J779" s="135"/>
      <c r="K779" s="135"/>
      <c r="L779" s="135"/>
      <c r="M779" s="135"/>
      <c r="N779" s="135"/>
    </row>
    <row r="780" spans="4:14" x14ac:dyDescent="0.3">
      <c r="D780" s="135"/>
      <c r="E780" s="135"/>
      <c r="F780" s="135"/>
      <c r="G780" s="135"/>
      <c r="H780" s="135"/>
      <c r="I780" s="135"/>
      <c r="J780" s="135"/>
      <c r="K780" s="135"/>
      <c r="L780" s="135"/>
      <c r="M780" s="135"/>
      <c r="N780" s="135"/>
    </row>
    <row r="781" spans="4:14" x14ac:dyDescent="0.3">
      <c r="D781" s="135"/>
      <c r="E781" s="135"/>
      <c r="F781" s="135"/>
      <c r="G781" s="135"/>
      <c r="H781" s="135"/>
      <c r="I781" s="135"/>
      <c r="J781" s="135"/>
      <c r="K781" s="135"/>
      <c r="L781" s="135"/>
      <c r="M781" s="135"/>
      <c r="N781" s="135"/>
    </row>
    <row r="782" spans="4:14" x14ac:dyDescent="0.3">
      <c r="D782" s="135"/>
      <c r="E782" s="135"/>
      <c r="F782" s="135"/>
      <c r="G782" s="135"/>
      <c r="H782" s="135"/>
      <c r="I782" s="135"/>
      <c r="J782" s="135"/>
      <c r="K782" s="135"/>
      <c r="L782" s="135"/>
      <c r="M782" s="135"/>
      <c r="N782" s="135"/>
    </row>
    <row r="783" spans="4:14" x14ac:dyDescent="0.3">
      <c r="D783" s="135"/>
      <c r="E783" s="135"/>
      <c r="F783" s="135"/>
      <c r="G783" s="135"/>
      <c r="H783" s="135"/>
      <c r="I783" s="135"/>
      <c r="J783" s="135"/>
      <c r="K783" s="135"/>
      <c r="L783" s="135"/>
      <c r="M783" s="135"/>
      <c r="N783" s="135"/>
    </row>
    <row r="784" spans="4:14" x14ac:dyDescent="0.3">
      <c r="D784" s="135"/>
      <c r="E784" s="135"/>
      <c r="F784" s="135"/>
      <c r="G784" s="135"/>
      <c r="H784" s="135"/>
      <c r="I784" s="135"/>
      <c r="J784" s="135"/>
      <c r="K784" s="135"/>
      <c r="L784" s="135"/>
      <c r="M784" s="135"/>
      <c r="N784" s="135"/>
    </row>
    <row r="785" spans="4:14" x14ac:dyDescent="0.3">
      <c r="D785" s="135"/>
      <c r="E785" s="135"/>
      <c r="F785" s="135"/>
      <c r="G785" s="135"/>
      <c r="H785" s="135"/>
      <c r="I785" s="135"/>
      <c r="J785" s="135"/>
      <c r="K785" s="135"/>
      <c r="L785" s="135"/>
      <c r="M785" s="135"/>
      <c r="N785" s="135"/>
    </row>
    <row r="786" spans="4:14" x14ac:dyDescent="0.3">
      <c r="D786" s="135"/>
      <c r="E786" s="135"/>
      <c r="F786" s="135"/>
      <c r="G786" s="135"/>
      <c r="H786" s="135"/>
      <c r="I786" s="135"/>
      <c r="J786" s="135"/>
      <c r="K786" s="135"/>
      <c r="L786" s="135"/>
      <c r="M786" s="135"/>
      <c r="N786" s="135"/>
    </row>
    <row r="787" spans="4:14" x14ac:dyDescent="0.3">
      <c r="D787" s="135"/>
      <c r="E787" s="135"/>
      <c r="F787" s="135"/>
      <c r="G787" s="135"/>
      <c r="H787" s="135"/>
      <c r="I787" s="135"/>
      <c r="J787" s="135"/>
      <c r="K787" s="135"/>
      <c r="L787" s="135"/>
      <c r="M787" s="135"/>
      <c r="N787" s="135"/>
    </row>
    <row r="788" spans="4:14" x14ac:dyDescent="0.3">
      <c r="D788" s="135"/>
      <c r="E788" s="135"/>
      <c r="F788" s="135"/>
      <c r="G788" s="135"/>
      <c r="H788" s="135"/>
      <c r="I788" s="135"/>
      <c r="J788" s="135"/>
      <c r="K788" s="135"/>
      <c r="L788" s="135"/>
      <c r="M788" s="135"/>
      <c r="N788" s="135"/>
    </row>
    <row r="789" spans="4:14" x14ac:dyDescent="0.3">
      <c r="D789" s="135"/>
      <c r="E789" s="135"/>
      <c r="F789" s="135"/>
      <c r="G789" s="135"/>
      <c r="H789" s="135"/>
      <c r="I789" s="135"/>
      <c r="J789" s="135"/>
      <c r="K789" s="135"/>
      <c r="L789" s="135"/>
      <c r="M789" s="135"/>
      <c r="N789" s="135"/>
    </row>
    <row r="790" spans="4:14" x14ac:dyDescent="0.3">
      <c r="D790" s="135"/>
      <c r="E790" s="135"/>
      <c r="F790" s="135"/>
      <c r="G790" s="135"/>
      <c r="H790" s="135"/>
      <c r="I790" s="135"/>
      <c r="J790" s="135"/>
      <c r="K790" s="135"/>
      <c r="L790" s="135"/>
      <c r="M790" s="135"/>
      <c r="N790" s="135"/>
    </row>
    <row r="791" spans="4:14" x14ac:dyDescent="0.3">
      <c r="D791" s="135"/>
      <c r="E791" s="135"/>
      <c r="F791" s="135"/>
      <c r="G791" s="135"/>
      <c r="H791" s="135"/>
      <c r="I791" s="135"/>
      <c r="J791" s="135"/>
      <c r="K791" s="135"/>
      <c r="L791" s="135"/>
      <c r="M791" s="135"/>
      <c r="N791" s="135"/>
    </row>
    <row r="792" spans="4:14" x14ac:dyDescent="0.3">
      <c r="D792" s="135"/>
      <c r="E792" s="135"/>
      <c r="F792" s="135"/>
      <c r="G792" s="135"/>
      <c r="H792" s="135"/>
      <c r="I792" s="135"/>
      <c r="J792" s="135"/>
      <c r="K792" s="135"/>
      <c r="L792" s="135"/>
      <c r="M792" s="135"/>
      <c r="N792" s="135"/>
    </row>
    <row r="793" spans="4:14" x14ac:dyDescent="0.3">
      <c r="D793" s="135"/>
      <c r="E793" s="135"/>
      <c r="F793" s="135"/>
      <c r="G793" s="135"/>
      <c r="H793" s="135"/>
      <c r="I793" s="135"/>
      <c r="J793" s="135"/>
      <c r="K793" s="135"/>
      <c r="L793" s="135"/>
      <c r="M793" s="135"/>
      <c r="N793" s="135"/>
    </row>
    <row r="794" spans="4:14" x14ac:dyDescent="0.3">
      <c r="D794" s="135"/>
      <c r="E794" s="135"/>
      <c r="F794" s="135"/>
      <c r="G794" s="135"/>
      <c r="H794" s="135"/>
      <c r="I794" s="135"/>
      <c r="J794" s="135"/>
      <c r="K794" s="135"/>
      <c r="L794" s="135"/>
      <c r="M794" s="135"/>
      <c r="N794" s="135"/>
    </row>
    <row r="795" spans="4:14" x14ac:dyDescent="0.3">
      <c r="D795" s="135"/>
      <c r="E795" s="135"/>
      <c r="F795" s="135"/>
      <c r="G795" s="135"/>
      <c r="H795" s="135"/>
      <c r="I795" s="135"/>
      <c r="J795" s="135"/>
      <c r="K795" s="135"/>
      <c r="L795" s="135"/>
      <c r="M795" s="135"/>
      <c r="N795" s="135"/>
    </row>
    <row r="796" spans="4:14" x14ac:dyDescent="0.3">
      <c r="D796" s="135"/>
      <c r="E796" s="135"/>
      <c r="F796" s="135"/>
      <c r="G796" s="135"/>
      <c r="H796" s="135"/>
      <c r="I796" s="135"/>
      <c r="J796" s="135"/>
      <c r="K796" s="135"/>
      <c r="L796" s="135"/>
      <c r="M796" s="135"/>
      <c r="N796" s="135"/>
    </row>
    <row r="797" spans="4:14" x14ac:dyDescent="0.3">
      <c r="D797" s="135"/>
      <c r="E797" s="135"/>
      <c r="F797" s="135"/>
      <c r="G797" s="135"/>
      <c r="H797" s="135"/>
      <c r="I797" s="135"/>
      <c r="J797" s="135"/>
      <c r="K797" s="135"/>
      <c r="L797" s="135"/>
      <c r="M797" s="135"/>
      <c r="N797" s="135"/>
    </row>
    <row r="798" spans="4:14" x14ac:dyDescent="0.3">
      <c r="D798" s="135"/>
      <c r="E798" s="135"/>
      <c r="F798" s="135"/>
      <c r="G798" s="135"/>
      <c r="H798" s="135"/>
      <c r="I798" s="135"/>
      <c r="J798" s="135"/>
      <c r="K798" s="135"/>
      <c r="L798" s="135"/>
      <c r="M798" s="135"/>
      <c r="N798" s="135"/>
    </row>
    <row r="799" spans="4:14" x14ac:dyDescent="0.3">
      <c r="D799" s="135"/>
      <c r="E799" s="135"/>
      <c r="F799" s="135"/>
      <c r="G799" s="135"/>
      <c r="H799" s="135"/>
      <c r="I799" s="135"/>
      <c r="J799" s="135"/>
      <c r="K799" s="135"/>
      <c r="L799" s="135"/>
      <c r="M799" s="135"/>
      <c r="N799" s="135"/>
    </row>
    <row r="800" spans="4:14" x14ac:dyDescent="0.3">
      <c r="D800" s="135"/>
      <c r="E800" s="135"/>
      <c r="F800" s="135"/>
      <c r="G800" s="135"/>
      <c r="H800" s="135"/>
      <c r="I800" s="135"/>
      <c r="J800" s="135"/>
      <c r="K800" s="135"/>
      <c r="L800" s="135"/>
      <c r="M800" s="135"/>
      <c r="N800" s="135"/>
    </row>
    <row r="801" spans="4:14" x14ac:dyDescent="0.3">
      <c r="D801" s="135"/>
      <c r="E801" s="135"/>
      <c r="F801" s="135"/>
      <c r="G801" s="135"/>
      <c r="H801" s="135"/>
      <c r="I801" s="135"/>
      <c r="J801" s="135"/>
      <c r="K801" s="135"/>
      <c r="L801" s="135"/>
      <c r="M801" s="135"/>
      <c r="N801" s="135"/>
    </row>
    <row r="802" spans="4:14" x14ac:dyDescent="0.3">
      <c r="D802" s="135"/>
      <c r="E802" s="135"/>
      <c r="F802" s="135"/>
      <c r="G802" s="135"/>
      <c r="H802" s="135"/>
      <c r="I802" s="135"/>
      <c r="J802" s="135"/>
      <c r="K802" s="135"/>
      <c r="L802" s="135"/>
      <c r="M802" s="135"/>
      <c r="N802" s="135"/>
    </row>
    <row r="803" spans="4:14" x14ac:dyDescent="0.3">
      <c r="D803" s="135"/>
      <c r="E803" s="135"/>
      <c r="F803" s="135"/>
      <c r="G803" s="135"/>
      <c r="H803" s="135"/>
      <c r="I803" s="135"/>
      <c r="J803" s="135"/>
      <c r="K803" s="135"/>
      <c r="L803" s="135"/>
      <c r="M803" s="135"/>
      <c r="N803" s="135"/>
    </row>
    <row r="804" spans="4:14" x14ac:dyDescent="0.3">
      <c r="D804" s="135"/>
      <c r="E804" s="135"/>
      <c r="F804" s="135"/>
      <c r="G804" s="135"/>
      <c r="H804" s="135"/>
      <c r="I804" s="135"/>
      <c r="J804" s="135"/>
      <c r="K804" s="135"/>
      <c r="L804" s="135"/>
      <c r="M804" s="135"/>
      <c r="N804" s="135"/>
    </row>
    <row r="805" spans="4:14" x14ac:dyDescent="0.3">
      <c r="D805" s="135"/>
      <c r="E805" s="135"/>
      <c r="F805" s="135"/>
      <c r="G805" s="135"/>
      <c r="H805" s="135"/>
      <c r="I805" s="135"/>
      <c r="J805" s="135"/>
      <c r="K805" s="135"/>
      <c r="L805" s="135"/>
      <c r="M805" s="135"/>
      <c r="N805" s="135"/>
    </row>
    <row r="806" spans="4:14" x14ac:dyDescent="0.3">
      <c r="D806" s="135"/>
      <c r="E806" s="135"/>
      <c r="F806" s="135"/>
      <c r="G806" s="135"/>
      <c r="H806" s="135"/>
      <c r="I806" s="135"/>
      <c r="J806" s="135"/>
      <c r="K806" s="135"/>
      <c r="L806" s="135"/>
      <c r="M806" s="135"/>
      <c r="N806" s="135"/>
    </row>
    <row r="807" spans="4:14" x14ac:dyDescent="0.3">
      <c r="D807" s="135"/>
      <c r="E807" s="135"/>
      <c r="F807" s="135"/>
      <c r="G807" s="135"/>
      <c r="H807" s="135"/>
      <c r="I807" s="135"/>
      <c r="J807" s="135"/>
      <c r="K807" s="135"/>
      <c r="L807" s="135"/>
      <c r="M807" s="135"/>
      <c r="N807" s="135"/>
    </row>
    <row r="808" spans="4:14" x14ac:dyDescent="0.3">
      <c r="D808" s="135"/>
      <c r="E808" s="135"/>
      <c r="F808" s="135"/>
      <c r="G808" s="135"/>
      <c r="H808" s="135"/>
      <c r="I808" s="135"/>
      <c r="J808" s="135"/>
      <c r="K808" s="135"/>
      <c r="L808" s="135"/>
      <c r="M808" s="135"/>
      <c r="N808" s="135"/>
    </row>
    <row r="809" spans="4:14" x14ac:dyDescent="0.3">
      <c r="D809" s="135"/>
      <c r="E809" s="135"/>
      <c r="F809" s="135"/>
      <c r="G809" s="135"/>
      <c r="H809" s="135"/>
      <c r="I809" s="135"/>
      <c r="J809" s="135"/>
      <c r="K809" s="135"/>
      <c r="L809" s="135"/>
      <c r="M809" s="135"/>
      <c r="N809" s="135"/>
    </row>
    <row r="810" spans="4:14" x14ac:dyDescent="0.3">
      <c r="D810" s="135"/>
      <c r="E810" s="135"/>
      <c r="F810" s="135"/>
      <c r="G810" s="135"/>
      <c r="H810" s="135"/>
      <c r="I810" s="135"/>
      <c r="J810" s="135"/>
      <c r="K810" s="135"/>
      <c r="L810" s="135"/>
      <c r="M810" s="135"/>
      <c r="N810" s="135"/>
    </row>
    <row r="811" spans="4:14" x14ac:dyDescent="0.3">
      <c r="D811" s="135"/>
      <c r="E811" s="135"/>
      <c r="F811" s="135"/>
      <c r="G811" s="135"/>
      <c r="H811" s="135"/>
      <c r="I811" s="135"/>
      <c r="J811" s="135"/>
      <c r="K811" s="135"/>
      <c r="L811" s="135"/>
      <c r="M811" s="135"/>
      <c r="N811" s="135"/>
    </row>
    <row r="812" spans="4:14" x14ac:dyDescent="0.3">
      <c r="D812" s="135"/>
      <c r="E812" s="135"/>
      <c r="F812" s="135"/>
      <c r="G812" s="135"/>
      <c r="H812" s="135"/>
      <c r="I812" s="135"/>
      <c r="J812" s="135"/>
      <c r="K812" s="135"/>
      <c r="L812" s="135"/>
      <c r="M812" s="135"/>
      <c r="N812" s="135"/>
    </row>
    <row r="813" spans="4:14" x14ac:dyDescent="0.3">
      <c r="D813" s="135"/>
      <c r="E813" s="135"/>
      <c r="F813" s="135"/>
      <c r="G813" s="135"/>
      <c r="H813" s="135"/>
      <c r="I813" s="135"/>
      <c r="J813" s="135"/>
      <c r="K813" s="135"/>
      <c r="L813" s="135"/>
      <c r="M813" s="135"/>
      <c r="N813" s="135"/>
    </row>
    <row r="814" spans="4:14" x14ac:dyDescent="0.3">
      <c r="D814" s="135"/>
      <c r="E814" s="135"/>
      <c r="F814" s="135"/>
      <c r="G814" s="135"/>
      <c r="H814" s="135"/>
      <c r="I814" s="135"/>
      <c r="J814" s="135"/>
      <c r="K814" s="135"/>
      <c r="L814" s="135"/>
      <c r="M814" s="135"/>
      <c r="N814" s="135"/>
    </row>
    <row r="815" spans="4:14" x14ac:dyDescent="0.3">
      <c r="D815" s="135"/>
      <c r="E815" s="135"/>
      <c r="F815" s="135"/>
      <c r="G815" s="135"/>
      <c r="H815" s="135"/>
      <c r="I815" s="135"/>
      <c r="J815" s="135"/>
      <c r="K815" s="135"/>
      <c r="L815" s="135"/>
      <c r="M815" s="135"/>
      <c r="N815" s="135"/>
    </row>
    <row r="816" spans="4:14" x14ac:dyDescent="0.3">
      <c r="D816" s="135"/>
      <c r="E816" s="135"/>
      <c r="F816" s="135"/>
      <c r="G816" s="135"/>
      <c r="H816" s="135"/>
      <c r="I816" s="135"/>
      <c r="J816" s="135"/>
      <c r="K816" s="135"/>
      <c r="L816" s="135"/>
      <c r="M816" s="135"/>
      <c r="N816" s="135"/>
    </row>
    <row r="817" spans="4:14" x14ac:dyDescent="0.3">
      <c r="D817" s="135"/>
      <c r="E817" s="135"/>
      <c r="F817" s="135"/>
      <c r="G817" s="135"/>
      <c r="H817" s="135"/>
      <c r="I817" s="135"/>
      <c r="J817" s="135"/>
      <c r="K817" s="135"/>
      <c r="L817" s="135"/>
      <c r="M817" s="135"/>
      <c r="N817" s="135"/>
    </row>
    <row r="818" spans="4:14" x14ac:dyDescent="0.3">
      <c r="D818" s="135"/>
      <c r="E818" s="135"/>
      <c r="F818" s="135"/>
      <c r="G818" s="135"/>
      <c r="H818" s="135"/>
      <c r="I818" s="135"/>
      <c r="J818" s="135"/>
      <c r="K818" s="135"/>
      <c r="L818" s="135"/>
      <c r="M818" s="135"/>
      <c r="N818" s="135"/>
    </row>
    <row r="819" spans="4:14" x14ac:dyDescent="0.3">
      <c r="D819" s="135"/>
      <c r="E819" s="135"/>
      <c r="F819" s="135"/>
      <c r="G819" s="135"/>
      <c r="H819" s="135"/>
      <c r="I819" s="135"/>
      <c r="J819" s="135"/>
      <c r="K819" s="135"/>
      <c r="L819" s="135"/>
      <c r="M819" s="135"/>
      <c r="N819" s="135"/>
    </row>
    <row r="820" spans="4:14" x14ac:dyDescent="0.3">
      <c r="D820" s="135"/>
      <c r="E820" s="135"/>
      <c r="F820" s="135"/>
      <c r="G820" s="135"/>
      <c r="H820" s="135"/>
      <c r="I820" s="135"/>
      <c r="J820" s="135"/>
      <c r="K820" s="135"/>
      <c r="L820" s="135"/>
      <c r="M820" s="135"/>
      <c r="N820" s="135"/>
    </row>
    <row r="821" spans="4:14" x14ac:dyDescent="0.3">
      <c r="D821" s="135"/>
      <c r="E821" s="135"/>
      <c r="F821" s="135"/>
      <c r="G821" s="135"/>
      <c r="H821" s="135"/>
      <c r="I821" s="135"/>
      <c r="J821" s="135"/>
      <c r="K821" s="135"/>
      <c r="L821" s="135"/>
      <c r="M821" s="135"/>
      <c r="N821" s="135"/>
    </row>
    <row r="822" spans="4:14" x14ac:dyDescent="0.3">
      <c r="D822" s="135"/>
      <c r="E822" s="135"/>
      <c r="F822" s="135"/>
      <c r="G822" s="135"/>
      <c r="H822" s="135"/>
      <c r="I822" s="135"/>
      <c r="J822" s="135"/>
      <c r="K822" s="135"/>
      <c r="L822" s="135"/>
      <c r="M822" s="135"/>
      <c r="N822" s="135"/>
    </row>
    <row r="823" spans="4:14" x14ac:dyDescent="0.3">
      <c r="D823" s="135"/>
      <c r="E823" s="135"/>
      <c r="F823" s="135"/>
      <c r="G823" s="135"/>
      <c r="H823" s="135"/>
      <c r="I823" s="135"/>
      <c r="J823" s="135"/>
      <c r="K823" s="135"/>
      <c r="L823" s="135"/>
      <c r="M823" s="135"/>
      <c r="N823" s="135"/>
    </row>
    <row r="824" spans="4:14" x14ac:dyDescent="0.3">
      <c r="D824" s="135"/>
      <c r="E824" s="135"/>
      <c r="F824" s="135"/>
      <c r="G824" s="135"/>
      <c r="H824" s="135"/>
      <c r="I824" s="135"/>
      <c r="J824" s="135"/>
      <c r="K824" s="135"/>
      <c r="L824" s="135"/>
      <c r="M824" s="135"/>
      <c r="N824" s="135"/>
    </row>
    <row r="825" spans="4:14" x14ac:dyDescent="0.3">
      <c r="D825" s="135"/>
      <c r="E825" s="135"/>
      <c r="F825" s="135"/>
      <c r="G825" s="135"/>
      <c r="H825" s="135"/>
      <c r="I825" s="135"/>
      <c r="J825" s="135"/>
      <c r="K825" s="135"/>
      <c r="L825" s="135"/>
      <c r="M825" s="135"/>
      <c r="N825" s="135"/>
    </row>
    <row r="826" spans="4:14" x14ac:dyDescent="0.3">
      <c r="D826" s="135"/>
      <c r="E826" s="135"/>
      <c r="F826" s="135"/>
      <c r="G826" s="135"/>
      <c r="H826" s="135"/>
      <c r="I826" s="135"/>
      <c r="J826" s="135"/>
      <c r="K826" s="135"/>
      <c r="L826" s="135"/>
      <c r="M826" s="135"/>
      <c r="N826" s="135"/>
    </row>
    <row r="827" spans="4:14" x14ac:dyDescent="0.3">
      <c r="D827" s="135"/>
      <c r="E827" s="135"/>
      <c r="F827" s="135"/>
      <c r="G827" s="135"/>
      <c r="H827" s="135"/>
      <c r="I827" s="135"/>
      <c r="J827" s="135"/>
      <c r="K827" s="135"/>
      <c r="L827" s="135"/>
      <c r="M827" s="135"/>
      <c r="N827" s="135"/>
    </row>
    <row r="828" spans="4:14" x14ac:dyDescent="0.3">
      <c r="D828" s="135"/>
      <c r="E828" s="135"/>
      <c r="F828" s="135"/>
      <c r="G828" s="135"/>
      <c r="H828" s="135"/>
      <c r="I828" s="135"/>
      <c r="J828" s="135"/>
      <c r="K828" s="135"/>
      <c r="L828" s="135"/>
      <c r="M828" s="135"/>
      <c r="N828" s="135"/>
    </row>
    <row r="829" spans="4:14" x14ac:dyDescent="0.3">
      <c r="D829" s="135"/>
      <c r="E829" s="135"/>
      <c r="F829" s="135"/>
      <c r="G829" s="135"/>
      <c r="H829" s="135"/>
      <c r="I829" s="135"/>
      <c r="J829" s="135"/>
      <c r="K829" s="135"/>
      <c r="L829" s="135"/>
      <c r="M829" s="135"/>
      <c r="N829" s="135"/>
    </row>
    <row r="830" spans="4:14" x14ac:dyDescent="0.3">
      <c r="D830" s="135"/>
      <c r="E830" s="135"/>
      <c r="F830" s="135"/>
      <c r="G830" s="135"/>
      <c r="H830" s="135"/>
      <c r="I830" s="135"/>
      <c r="J830" s="135"/>
      <c r="K830" s="135"/>
      <c r="L830" s="135"/>
      <c r="M830" s="135"/>
      <c r="N830" s="135"/>
    </row>
    <row r="831" spans="4:14" x14ac:dyDescent="0.3">
      <c r="D831" s="135"/>
      <c r="E831" s="135"/>
      <c r="F831" s="135"/>
      <c r="G831" s="135"/>
      <c r="H831" s="135"/>
      <c r="I831" s="135"/>
      <c r="J831" s="135"/>
      <c r="K831" s="135"/>
      <c r="L831" s="135"/>
      <c r="M831" s="135"/>
      <c r="N831" s="135"/>
    </row>
    <row r="832" spans="4:14" x14ac:dyDescent="0.3">
      <c r="D832" s="135"/>
      <c r="E832" s="135"/>
      <c r="F832" s="135"/>
      <c r="G832" s="135"/>
      <c r="H832" s="135"/>
      <c r="I832" s="135"/>
      <c r="J832" s="135"/>
      <c r="K832" s="135"/>
      <c r="L832" s="135"/>
      <c r="M832" s="135"/>
      <c r="N832" s="135"/>
    </row>
    <row r="833" spans="4:14" x14ac:dyDescent="0.3">
      <c r="D833" s="135"/>
      <c r="E833" s="135"/>
      <c r="F833" s="135"/>
      <c r="G833" s="135"/>
      <c r="H833" s="135"/>
      <c r="I833" s="135"/>
      <c r="J833" s="135"/>
      <c r="K833" s="135"/>
      <c r="L833" s="135"/>
      <c r="M833" s="135"/>
      <c r="N833" s="135"/>
    </row>
    <row r="834" spans="4:14" x14ac:dyDescent="0.3">
      <c r="D834" s="135"/>
      <c r="E834" s="135"/>
      <c r="F834" s="135"/>
      <c r="G834" s="135"/>
      <c r="H834" s="135"/>
      <c r="I834" s="135"/>
      <c r="J834" s="135"/>
      <c r="K834" s="135"/>
      <c r="L834" s="135"/>
      <c r="M834" s="135"/>
      <c r="N834" s="135"/>
    </row>
    <row r="835" spans="4:14" x14ac:dyDescent="0.3">
      <c r="D835" s="135"/>
      <c r="E835" s="135"/>
      <c r="F835" s="135"/>
      <c r="G835" s="135"/>
      <c r="H835" s="135"/>
      <c r="I835" s="135"/>
      <c r="J835" s="135"/>
      <c r="K835" s="135"/>
      <c r="L835" s="135"/>
      <c r="M835" s="135"/>
      <c r="N835" s="135"/>
    </row>
    <row r="836" spans="4:14" x14ac:dyDescent="0.3">
      <c r="D836" s="135"/>
      <c r="E836" s="135"/>
      <c r="F836" s="135"/>
      <c r="G836" s="135"/>
      <c r="H836" s="135"/>
      <c r="I836" s="135"/>
      <c r="J836" s="135"/>
      <c r="K836" s="135"/>
      <c r="L836" s="135"/>
      <c r="M836" s="135"/>
      <c r="N836" s="135"/>
    </row>
    <row r="837" spans="4:14" x14ac:dyDescent="0.3">
      <c r="D837" s="135"/>
      <c r="E837" s="135"/>
      <c r="F837" s="135"/>
      <c r="G837" s="135"/>
      <c r="H837" s="135"/>
      <c r="I837" s="135"/>
      <c r="J837" s="135"/>
      <c r="K837" s="135"/>
      <c r="L837" s="135"/>
      <c r="M837" s="135"/>
      <c r="N837" s="135"/>
    </row>
    <row r="838" spans="4:14" x14ac:dyDescent="0.3">
      <c r="D838" s="135"/>
      <c r="E838" s="135"/>
      <c r="F838" s="135"/>
      <c r="G838" s="135"/>
      <c r="H838" s="135"/>
      <c r="I838" s="135"/>
      <c r="J838" s="135"/>
      <c r="K838" s="135"/>
      <c r="L838" s="135"/>
      <c r="M838" s="135"/>
      <c r="N838" s="135"/>
    </row>
    <row r="839" spans="4:14" x14ac:dyDescent="0.3">
      <c r="D839" s="135"/>
      <c r="E839" s="135"/>
      <c r="F839" s="135"/>
      <c r="G839" s="135"/>
      <c r="H839" s="135"/>
      <c r="I839" s="135"/>
      <c r="J839" s="135"/>
      <c r="K839" s="135"/>
      <c r="L839" s="135"/>
      <c r="M839" s="135"/>
      <c r="N839" s="135"/>
    </row>
    <row r="840" spans="4:14" x14ac:dyDescent="0.3">
      <c r="D840" s="135"/>
      <c r="E840" s="135"/>
      <c r="F840" s="135"/>
      <c r="G840" s="135"/>
      <c r="H840" s="135"/>
      <c r="I840" s="135"/>
      <c r="J840" s="135"/>
      <c r="K840" s="135"/>
      <c r="L840" s="135"/>
      <c r="M840" s="135"/>
      <c r="N840" s="135"/>
    </row>
    <row r="841" spans="4:14" x14ac:dyDescent="0.3">
      <c r="D841" s="135"/>
      <c r="E841" s="135"/>
      <c r="F841" s="135"/>
      <c r="G841" s="135"/>
      <c r="H841" s="135"/>
      <c r="I841" s="135"/>
      <c r="J841" s="135"/>
      <c r="K841" s="135"/>
      <c r="L841" s="135"/>
      <c r="M841" s="135"/>
      <c r="N841" s="135"/>
    </row>
    <row r="842" spans="4:14" x14ac:dyDescent="0.3">
      <c r="D842" s="135"/>
      <c r="E842" s="135"/>
      <c r="F842" s="135"/>
      <c r="G842" s="135"/>
      <c r="H842" s="135"/>
      <c r="I842" s="135"/>
      <c r="J842" s="135"/>
      <c r="K842" s="135"/>
      <c r="L842" s="135"/>
      <c r="M842" s="135"/>
      <c r="N842" s="135"/>
    </row>
    <row r="843" spans="4:14" x14ac:dyDescent="0.3">
      <c r="D843" s="135"/>
      <c r="E843" s="135"/>
      <c r="F843" s="135"/>
      <c r="G843" s="135"/>
      <c r="H843" s="135"/>
      <c r="I843" s="135"/>
      <c r="J843" s="135"/>
      <c r="K843" s="135"/>
      <c r="L843" s="135"/>
      <c r="M843" s="135"/>
      <c r="N843" s="135"/>
    </row>
    <row r="844" spans="4:14" x14ac:dyDescent="0.3">
      <c r="D844" s="135"/>
      <c r="E844" s="135"/>
      <c r="F844" s="135"/>
      <c r="G844" s="135"/>
      <c r="H844" s="135"/>
      <c r="I844" s="135"/>
      <c r="J844" s="135"/>
      <c r="K844" s="135"/>
      <c r="L844" s="135"/>
      <c r="M844" s="135"/>
      <c r="N844" s="135"/>
    </row>
    <row r="845" spans="4:14" x14ac:dyDescent="0.3">
      <c r="D845" s="135"/>
      <c r="E845" s="135"/>
      <c r="F845" s="135"/>
      <c r="G845" s="135"/>
      <c r="H845" s="135"/>
      <c r="I845" s="135"/>
      <c r="J845" s="135"/>
      <c r="K845" s="135"/>
      <c r="L845" s="135"/>
      <c r="M845" s="135"/>
      <c r="N845" s="135"/>
    </row>
    <row r="846" spans="4:14" x14ac:dyDescent="0.3">
      <c r="D846" s="135"/>
      <c r="E846" s="135"/>
      <c r="F846" s="135"/>
      <c r="G846" s="135"/>
      <c r="H846" s="135"/>
      <c r="I846" s="135"/>
      <c r="J846" s="135"/>
      <c r="K846" s="135"/>
      <c r="L846" s="135"/>
      <c r="M846" s="135"/>
      <c r="N846" s="135"/>
    </row>
    <row r="847" spans="4:14" x14ac:dyDescent="0.3">
      <c r="D847" s="135"/>
      <c r="E847" s="135"/>
      <c r="F847" s="135"/>
      <c r="G847" s="135"/>
      <c r="H847" s="135"/>
      <c r="I847" s="135"/>
      <c r="J847" s="135"/>
      <c r="K847" s="135"/>
      <c r="L847" s="135"/>
      <c r="M847" s="135"/>
      <c r="N847" s="135"/>
    </row>
    <row r="848" spans="4:14" x14ac:dyDescent="0.3">
      <c r="D848" s="135"/>
      <c r="E848" s="135"/>
      <c r="F848" s="135"/>
      <c r="G848" s="135"/>
      <c r="H848" s="135"/>
      <c r="I848" s="135"/>
      <c r="J848" s="135"/>
      <c r="K848" s="135"/>
      <c r="L848" s="135"/>
      <c r="M848" s="135"/>
      <c r="N848" s="135"/>
    </row>
    <row r="849" spans="4:14" x14ac:dyDescent="0.3">
      <c r="D849" s="135"/>
      <c r="E849" s="135"/>
      <c r="F849" s="135"/>
      <c r="G849" s="135"/>
      <c r="H849" s="135"/>
      <c r="I849" s="135"/>
      <c r="J849" s="135"/>
      <c r="K849" s="135"/>
      <c r="L849" s="135"/>
      <c r="M849" s="135"/>
      <c r="N849" s="135"/>
    </row>
    <row r="850" spans="4:14" x14ac:dyDescent="0.3">
      <c r="D850" s="135"/>
      <c r="E850" s="135"/>
      <c r="F850" s="135"/>
      <c r="G850" s="135"/>
      <c r="H850" s="135"/>
      <c r="I850" s="135"/>
      <c r="J850" s="135"/>
      <c r="K850" s="135"/>
      <c r="L850" s="135"/>
      <c r="M850" s="135"/>
      <c r="N850" s="135"/>
    </row>
    <row r="851" spans="4:14" x14ac:dyDescent="0.3">
      <c r="D851" s="135"/>
      <c r="E851" s="135"/>
      <c r="F851" s="135"/>
      <c r="G851" s="135"/>
      <c r="H851" s="135"/>
      <c r="I851" s="135"/>
      <c r="J851" s="135"/>
      <c r="K851" s="135"/>
      <c r="L851" s="135"/>
      <c r="M851" s="135"/>
      <c r="N851" s="135"/>
    </row>
    <row r="852" spans="4:14" x14ac:dyDescent="0.3">
      <c r="D852" s="135"/>
      <c r="E852" s="135"/>
      <c r="F852" s="135"/>
      <c r="G852" s="135"/>
      <c r="H852" s="135"/>
      <c r="I852" s="135"/>
      <c r="J852" s="135"/>
      <c r="K852" s="135"/>
      <c r="L852" s="135"/>
      <c r="M852" s="135"/>
      <c r="N852" s="135"/>
    </row>
    <row r="853" spans="4:14" x14ac:dyDescent="0.3">
      <c r="D853" s="135"/>
      <c r="E853" s="135"/>
      <c r="F853" s="135"/>
      <c r="G853" s="135"/>
      <c r="H853" s="135"/>
      <c r="I853" s="135"/>
      <c r="J853" s="135"/>
      <c r="K853" s="135"/>
      <c r="L853" s="135"/>
      <c r="M853" s="135"/>
      <c r="N853" s="135"/>
    </row>
    <row r="854" spans="4:14" x14ac:dyDescent="0.3">
      <c r="D854" s="135"/>
      <c r="E854" s="135"/>
      <c r="F854" s="135"/>
      <c r="G854" s="135"/>
      <c r="H854" s="135"/>
      <c r="I854" s="135"/>
      <c r="J854" s="135"/>
      <c r="K854" s="135"/>
      <c r="L854" s="135"/>
      <c r="M854" s="135"/>
      <c r="N854" s="135"/>
    </row>
    <row r="855" spans="4:14" x14ac:dyDescent="0.3">
      <c r="D855" s="135"/>
      <c r="E855" s="135"/>
      <c r="F855" s="135"/>
      <c r="G855" s="135"/>
      <c r="H855" s="135"/>
      <c r="I855" s="135"/>
      <c r="J855" s="135"/>
      <c r="K855" s="135"/>
      <c r="L855" s="135"/>
      <c r="M855" s="135"/>
      <c r="N855" s="135"/>
    </row>
    <row r="856" spans="4:14" x14ac:dyDescent="0.3">
      <c r="D856" s="135"/>
      <c r="E856" s="135"/>
      <c r="F856" s="135"/>
      <c r="G856" s="135"/>
      <c r="H856" s="135"/>
      <c r="I856" s="135"/>
      <c r="J856" s="135"/>
      <c r="K856" s="135"/>
      <c r="L856" s="135"/>
      <c r="M856" s="135"/>
      <c r="N856" s="135"/>
    </row>
    <row r="857" spans="4:14" x14ac:dyDescent="0.3">
      <c r="D857" s="135"/>
      <c r="E857" s="135"/>
      <c r="F857" s="135"/>
      <c r="G857" s="135"/>
      <c r="H857" s="135"/>
      <c r="I857" s="135"/>
      <c r="J857" s="135"/>
      <c r="K857" s="135"/>
      <c r="L857" s="135"/>
      <c r="M857" s="135"/>
      <c r="N857" s="135"/>
    </row>
    <row r="858" spans="4:14" x14ac:dyDescent="0.3">
      <c r="D858" s="135"/>
      <c r="E858" s="135"/>
      <c r="F858" s="135"/>
      <c r="G858" s="135"/>
      <c r="H858" s="135"/>
      <c r="I858" s="135"/>
      <c r="J858" s="135"/>
      <c r="K858" s="135"/>
      <c r="L858" s="135"/>
      <c r="M858" s="135"/>
      <c r="N858" s="135"/>
    </row>
    <row r="859" spans="4:14" x14ac:dyDescent="0.3">
      <c r="D859" s="135"/>
      <c r="E859" s="135"/>
      <c r="F859" s="135"/>
      <c r="G859" s="135"/>
      <c r="H859" s="135"/>
      <c r="I859" s="135"/>
      <c r="J859" s="135"/>
      <c r="K859" s="135"/>
      <c r="L859" s="135"/>
      <c r="M859" s="135"/>
      <c r="N859" s="135"/>
    </row>
    <row r="860" spans="4:14" x14ac:dyDescent="0.3">
      <c r="D860" s="135"/>
      <c r="E860" s="135"/>
      <c r="F860" s="135"/>
      <c r="G860" s="135"/>
      <c r="H860" s="135"/>
      <c r="I860" s="135"/>
      <c r="J860" s="135"/>
      <c r="K860" s="135"/>
      <c r="L860" s="135"/>
      <c r="M860" s="135"/>
      <c r="N860" s="135"/>
    </row>
    <row r="861" spans="4:14" x14ac:dyDescent="0.3">
      <c r="D861" s="135"/>
      <c r="E861" s="135"/>
      <c r="F861" s="135"/>
      <c r="G861" s="135"/>
      <c r="H861" s="135"/>
      <c r="I861" s="135"/>
      <c r="J861" s="135"/>
      <c r="K861" s="135"/>
      <c r="L861" s="135"/>
      <c r="M861" s="135"/>
      <c r="N861" s="135"/>
    </row>
    <row r="862" spans="4:14" x14ac:dyDescent="0.3">
      <c r="D862" s="135"/>
      <c r="E862" s="135"/>
      <c r="F862" s="135"/>
      <c r="G862" s="135"/>
      <c r="H862" s="135"/>
      <c r="I862" s="135"/>
      <c r="J862" s="135"/>
      <c r="K862" s="135"/>
      <c r="L862" s="135"/>
      <c r="M862" s="135"/>
      <c r="N862" s="135"/>
    </row>
    <row r="863" spans="4:14" x14ac:dyDescent="0.3">
      <c r="D863" s="135"/>
      <c r="E863" s="135"/>
      <c r="F863" s="135"/>
      <c r="G863" s="135"/>
      <c r="H863" s="135"/>
      <c r="I863" s="135"/>
      <c r="J863" s="135"/>
      <c r="K863" s="135"/>
      <c r="L863" s="135"/>
      <c r="M863" s="135"/>
      <c r="N863" s="135"/>
    </row>
    <row r="864" spans="4:14" x14ac:dyDescent="0.3">
      <c r="D864" s="135"/>
      <c r="E864" s="135"/>
      <c r="F864" s="135"/>
      <c r="G864" s="135"/>
      <c r="H864" s="135"/>
      <c r="I864" s="135"/>
      <c r="J864" s="135"/>
      <c r="K864" s="135"/>
      <c r="L864" s="135"/>
      <c r="M864" s="135"/>
      <c r="N864" s="135"/>
    </row>
    <row r="865" spans="4:14" x14ac:dyDescent="0.3">
      <c r="D865" s="135"/>
      <c r="E865" s="135"/>
      <c r="F865" s="135"/>
      <c r="G865" s="135"/>
      <c r="H865" s="135"/>
      <c r="I865" s="135"/>
      <c r="J865" s="135"/>
      <c r="K865" s="135"/>
      <c r="L865" s="135"/>
      <c r="M865" s="135"/>
      <c r="N865" s="135"/>
    </row>
    <row r="866" spans="4:14" x14ac:dyDescent="0.3">
      <c r="D866" s="135"/>
      <c r="E866" s="135"/>
      <c r="F866" s="135"/>
      <c r="G866" s="135"/>
      <c r="H866" s="135"/>
      <c r="I866" s="135"/>
      <c r="J866" s="135"/>
      <c r="K866" s="135"/>
      <c r="L866" s="135"/>
      <c r="M866" s="135"/>
      <c r="N866" s="135"/>
    </row>
    <row r="867" spans="4:14" x14ac:dyDescent="0.3">
      <c r="D867" s="135"/>
      <c r="E867" s="135"/>
      <c r="F867" s="135"/>
      <c r="G867" s="135"/>
      <c r="H867" s="135"/>
      <c r="I867" s="135"/>
      <c r="J867" s="135"/>
      <c r="K867" s="135"/>
      <c r="L867" s="135"/>
      <c r="M867" s="135"/>
      <c r="N867" s="135"/>
    </row>
    <row r="868" spans="4:14" x14ac:dyDescent="0.3">
      <c r="D868" s="135"/>
      <c r="E868" s="135"/>
      <c r="F868" s="135"/>
      <c r="G868" s="135"/>
      <c r="H868" s="135"/>
      <c r="I868" s="135"/>
      <c r="J868" s="135"/>
      <c r="K868" s="135"/>
      <c r="L868" s="135"/>
      <c r="M868" s="135"/>
      <c r="N868" s="135"/>
    </row>
    <row r="869" spans="4:14" x14ac:dyDescent="0.3">
      <c r="D869" s="135"/>
      <c r="E869" s="135"/>
      <c r="F869" s="135"/>
      <c r="G869" s="135"/>
      <c r="H869" s="135"/>
      <c r="I869" s="135"/>
      <c r="J869" s="135"/>
      <c r="K869" s="135"/>
      <c r="L869" s="135"/>
      <c r="M869" s="135"/>
      <c r="N869" s="135"/>
    </row>
    <row r="870" spans="4:14" x14ac:dyDescent="0.3">
      <c r="D870" s="135"/>
      <c r="E870" s="135"/>
      <c r="F870" s="135"/>
      <c r="G870" s="135"/>
      <c r="H870" s="135"/>
      <c r="I870" s="135"/>
      <c r="J870" s="135"/>
      <c r="K870" s="135"/>
      <c r="L870" s="135"/>
      <c r="M870" s="135"/>
      <c r="N870" s="135"/>
    </row>
    <row r="871" spans="4:14" x14ac:dyDescent="0.3">
      <c r="D871" s="135"/>
      <c r="E871" s="135"/>
      <c r="F871" s="135"/>
      <c r="G871" s="135"/>
      <c r="H871" s="135"/>
      <c r="I871" s="135"/>
      <c r="J871" s="135"/>
      <c r="K871" s="135"/>
      <c r="L871" s="135"/>
      <c r="M871" s="135"/>
      <c r="N871" s="135"/>
    </row>
    <row r="872" spans="4:14" x14ac:dyDescent="0.3">
      <c r="D872" s="135"/>
      <c r="E872" s="135"/>
      <c r="F872" s="135"/>
      <c r="G872" s="135"/>
      <c r="H872" s="135"/>
      <c r="I872" s="135"/>
      <c r="J872" s="135"/>
      <c r="K872" s="135"/>
      <c r="L872" s="135"/>
      <c r="M872" s="135"/>
      <c r="N872" s="135"/>
    </row>
    <row r="873" spans="4:14" x14ac:dyDescent="0.3">
      <c r="D873" s="135"/>
      <c r="E873" s="135"/>
      <c r="F873" s="135"/>
      <c r="G873" s="135"/>
      <c r="H873" s="135"/>
      <c r="I873" s="135"/>
      <c r="J873" s="135"/>
      <c r="K873" s="135"/>
      <c r="L873" s="135"/>
      <c r="M873" s="135"/>
      <c r="N873" s="135"/>
    </row>
    <row r="874" spans="4:14" x14ac:dyDescent="0.3">
      <c r="D874" s="135"/>
      <c r="E874" s="135"/>
      <c r="F874" s="135"/>
      <c r="G874" s="135"/>
      <c r="H874" s="135"/>
      <c r="I874" s="135"/>
      <c r="J874" s="135"/>
      <c r="K874" s="135"/>
      <c r="L874" s="135"/>
      <c r="M874" s="135"/>
      <c r="N874" s="135"/>
    </row>
    <row r="875" spans="4:14" x14ac:dyDescent="0.3">
      <c r="D875" s="135"/>
      <c r="E875" s="135"/>
      <c r="F875" s="135"/>
      <c r="G875" s="135"/>
      <c r="H875" s="135"/>
      <c r="I875" s="135"/>
      <c r="J875" s="135"/>
      <c r="K875" s="135"/>
      <c r="L875" s="135"/>
      <c r="M875" s="135"/>
      <c r="N875" s="135"/>
    </row>
    <row r="876" spans="4:14" x14ac:dyDescent="0.3">
      <c r="D876" s="135"/>
      <c r="E876" s="135"/>
      <c r="F876" s="135"/>
      <c r="G876" s="135"/>
      <c r="H876" s="135"/>
      <c r="I876" s="135"/>
      <c r="J876" s="135"/>
      <c r="K876" s="135"/>
      <c r="L876" s="135"/>
      <c r="M876" s="135"/>
      <c r="N876" s="135"/>
    </row>
    <row r="877" spans="4:14" x14ac:dyDescent="0.3">
      <c r="D877" s="135"/>
      <c r="E877" s="135"/>
      <c r="F877" s="135"/>
      <c r="G877" s="135"/>
      <c r="H877" s="135"/>
      <c r="I877" s="135"/>
      <c r="J877" s="135"/>
      <c r="K877" s="135"/>
      <c r="L877" s="135"/>
      <c r="M877" s="135"/>
      <c r="N877" s="135"/>
    </row>
    <row r="878" spans="4:14" x14ac:dyDescent="0.3">
      <c r="D878" s="135"/>
      <c r="E878" s="135"/>
      <c r="F878" s="135"/>
      <c r="G878" s="135"/>
      <c r="H878" s="135"/>
      <c r="I878" s="135"/>
      <c r="J878" s="135"/>
      <c r="K878" s="135"/>
      <c r="L878" s="135"/>
      <c r="M878" s="135"/>
      <c r="N878" s="135"/>
    </row>
    <row r="879" spans="4:14" x14ac:dyDescent="0.3">
      <c r="D879" s="135"/>
      <c r="E879" s="135"/>
      <c r="F879" s="135"/>
      <c r="G879" s="135"/>
      <c r="H879" s="135"/>
      <c r="I879" s="135"/>
      <c r="J879" s="135"/>
      <c r="K879" s="135"/>
      <c r="L879" s="135"/>
      <c r="M879" s="135"/>
      <c r="N879" s="135"/>
    </row>
    <row r="880" spans="4:14" x14ac:dyDescent="0.3">
      <c r="D880" s="135"/>
      <c r="E880" s="135"/>
      <c r="F880" s="135"/>
      <c r="G880" s="135"/>
      <c r="H880" s="135"/>
      <c r="I880" s="135"/>
      <c r="J880" s="135"/>
      <c r="K880" s="135"/>
      <c r="L880" s="135"/>
      <c r="M880" s="135"/>
      <c r="N880" s="135"/>
    </row>
    <row r="881" spans="4:14" x14ac:dyDescent="0.3">
      <c r="D881" s="135"/>
      <c r="E881" s="135"/>
      <c r="F881" s="135"/>
      <c r="G881" s="135"/>
      <c r="H881" s="135"/>
      <c r="I881" s="135"/>
      <c r="J881" s="135"/>
      <c r="K881" s="135"/>
      <c r="L881" s="135"/>
      <c r="M881" s="135"/>
      <c r="N881" s="135"/>
    </row>
    <row r="882" spans="4:14" x14ac:dyDescent="0.3">
      <c r="D882" s="135"/>
      <c r="E882" s="135"/>
      <c r="F882" s="135"/>
      <c r="G882" s="135"/>
      <c r="H882" s="135"/>
      <c r="I882" s="135"/>
      <c r="J882" s="135"/>
      <c r="K882" s="135"/>
      <c r="L882" s="135"/>
      <c r="M882" s="135"/>
      <c r="N882" s="135"/>
    </row>
    <row r="883" spans="4:14" x14ac:dyDescent="0.3">
      <c r="D883" s="135"/>
      <c r="E883" s="135"/>
      <c r="F883" s="135"/>
      <c r="G883" s="135"/>
      <c r="H883" s="135"/>
      <c r="I883" s="135"/>
      <c r="J883" s="135"/>
      <c r="K883" s="135"/>
      <c r="L883" s="135"/>
      <c r="M883" s="135"/>
      <c r="N883" s="135"/>
    </row>
    <row r="884" spans="4:14" x14ac:dyDescent="0.3">
      <c r="D884" s="135"/>
      <c r="E884" s="135"/>
      <c r="F884" s="135"/>
      <c r="G884" s="135"/>
      <c r="H884" s="135"/>
      <c r="I884" s="135"/>
      <c r="J884" s="135"/>
      <c r="K884" s="135"/>
      <c r="L884" s="135"/>
      <c r="M884" s="135"/>
      <c r="N884" s="135"/>
    </row>
    <row r="885" spans="4:14" x14ac:dyDescent="0.3">
      <c r="D885" s="135"/>
      <c r="E885" s="135"/>
      <c r="F885" s="135"/>
      <c r="G885" s="135"/>
      <c r="H885" s="135"/>
      <c r="I885" s="135"/>
      <c r="J885" s="135"/>
      <c r="K885" s="135"/>
      <c r="L885" s="135"/>
      <c r="M885" s="135"/>
      <c r="N885" s="135"/>
    </row>
    <row r="886" spans="4:14" x14ac:dyDescent="0.3">
      <c r="D886" s="135"/>
      <c r="E886" s="135"/>
      <c r="F886" s="135"/>
      <c r="G886" s="135"/>
      <c r="H886" s="135"/>
      <c r="I886" s="135"/>
      <c r="J886" s="135"/>
      <c r="K886" s="135"/>
      <c r="L886" s="135"/>
      <c r="M886" s="135"/>
      <c r="N886" s="135"/>
    </row>
    <row r="887" spans="4:14" x14ac:dyDescent="0.3">
      <c r="D887" s="135"/>
      <c r="E887" s="135"/>
      <c r="F887" s="135"/>
      <c r="G887" s="135"/>
      <c r="H887" s="135"/>
      <c r="I887" s="135"/>
      <c r="J887" s="135"/>
      <c r="K887" s="135"/>
      <c r="L887" s="135"/>
      <c r="M887" s="135"/>
      <c r="N887" s="135"/>
    </row>
    <row r="888" spans="4:14" x14ac:dyDescent="0.3">
      <c r="D888" s="135"/>
      <c r="E888" s="135"/>
      <c r="F888" s="135"/>
      <c r="G888" s="135"/>
      <c r="H888" s="135"/>
      <c r="I888" s="135"/>
      <c r="J888" s="135"/>
      <c r="K888" s="135"/>
      <c r="L888" s="135"/>
      <c r="M888" s="135"/>
      <c r="N888" s="135"/>
    </row>
    <row r="889" spans="4:14" x14ac:dyDescent="0.3">
      <c r="D889" s="135"/>
      <c r="E889" s="135"/>
      <c r="F889" s="135"/>
      <c r="G889" s="135"/>
      <c r="H889" s="135"/>
      <c r="I889" s="135"/>
      <c r="J889" s="135"/>
      <c r="K889" s="135"/>
      <c r="L889" s="135"/>
      <c r="M889" s="135"/>
      <c r="N889" s="135"/>
    </row>
    <row r="890" spans="4:14" x14ac:dyDescent="0.3">
      <c r="D890" s="135"/>
      <c r="E890" s="135"/>
      <c r="F890" s="135"/>
      <c r="G890" s="135"/>
      <c r="H890" s="135"/>
      <c r="I890" s="135"/>
      <c r="J890" s="135"/>
      <c r="K890" s="135"/>
      <c r="L890" s="135"/>
      <c r="M890" s="135"/>
      <c r="N890" s="135"/>
    </row>
    <row r="891" spans="4:14" x14ac:dyDescent="0.3">
      <c r="D891" s="135"/>
      <c r="E891" s="135"/>
      <c r="F891" s="135"/>
      <c r="G891" s="135"/>
      <c r="H891" s="135"/>
      <c r="I891" s="135"/>
      <c r="J891" s="135"/>
      <c r="K891" s="135"/>
      <c r="L891" s="135"/>
      <c r="M891" s="135"/>
      <c r="N891" s="135"/>
    </row>
    <row r="892" spans="4:14" x14ac:dyDescent="0.3">
      <c r="D892" s="135"/>
      <c r="E892" s="135"/>
      <c r="F892" s="135"/>
      <c r="G892" s="135"/>
      <c r="H892" s="135"/>
      <c r="I892" s="135"/>
      <c r="J892" s="135"/>
      <c r="K892" s="135"/>
      <c r="L892" s="135"/>
      <c r="M892" s="135"/>
      <c r="N892" s="135"/>
    </row>
    <row r="893" spans="4:14" x14ac:dyDescent="0.3">
      <c r="D893" s="135"/>
      <c r="E893" s="135"/>
      <c r="F893" s="135"/>
      <c r="G893" s="135"/>
      <c r="H893" s="135"/>
      <c r="I893" s="135"/>
      <c r="J893" s="135"/>
      <c r="K893" s="135"/>
      <c r="L893" s="135"/>
      <c r="M893" s="135"/>
      <c r="N893" s="135"/>
    </row>
    <row r="894" spans="4:14" x14ac:dyDescent="0.3">
      <c r="D894" s="135"/>
      <c r="E894" s="135"/>
      <c r="F894" s="135"/>
      <c r="G894" s="135"/>
      <c r="H894" s="135"/>
      <c r="I894" s="135"/>
      <c r="J894" s="135"/>
      <c r="K894" s="135"/>
      <c r="L894" s="135"/>
      <c r="M894" s="135"/>
      <c r="N894" s="135"/>
    </row>
    <row r="895" spans="4:14" x14ac:dyDescent="0.3">
      <c r="D895" s="135"/>
      <c r="E895" s="135"/>
      <c r="F895" s="135"/>
      <c r="G895" s="135"/>
      <c r="H895" s="135"/>
      <c r="I895" s="135"/>
      <c r="J895" s="135"/>
      <c r="K895" s="135"/>
      <c r="L895" s="135"/>
      <c r="M895" s="135"/>
      <c r="N895" s="135"/>
    </row>
    <row r="896" spans="4:14" x14ac:dyDescent="0.3">
      <c r="D896" s="135"/>
      <c r="E896" s="135"/>
      <c r="F896" s="135"/>
      <c r="G896" s="135"/>
      <c r="H896" s="135"/>
      <c r="I896" s="135"/>
      <c r="J896" s="135"/>
      <c r="K896" s="135"/>
      <c r="L896" s="135"/>
      <c r="M896" s="135"/>
      <c r="N896" s="135"/>
    </row>
    <row r="897" spans="4:14" x14ac:dyDescent="0.3">
      <c r="D897" s="135"/>
      <c r="E897" s="135"/>
      <c r="F897" s="135"/>
      <c r="G897" s="135"/>
      <c r="H897" s="135"/>
      <c r="I897" s="135"/>
      <c r="J897" s="135"/>
      <c r="K897" s="135"/>
      <c r="L897" s="135"/>
      <c r="M897" s="135"/>
      <c r="N897" s="135"/>
    </row>
    <row r="898" spans="4:14" x14ac:dyDescent="0.3">
      <c r="D898" s="135"/>
      <c r="E898" s="135"/>
      <c r="F898" s="135"/>
      <c r="G898" s="135"/>
      <c r="H898" s="135"/>
      <c r="I898" s="135"/>
      <c r="J898" s="135"/>
      <c r="K898" s="135"/>
      <c r="L898" s="135"/>
      <c r="M898" s="135"/>
      <c r="N898" s="135"/>
    </row>
    <row r="899" spans="4:14" x14ac:dyDescent="0.3">
      <c r="D899" s="135"/>
      <c r="E899" s="135"/>
      <c r="F899" s="135"/>
      <c r="G899" s="135"/>
      <c r="H899" s="135"/>
      <c r="I899" s="135"/>
      <c r="J899" s="135"/>
      <c r="K899" s="135"/>
      <c r="L899" s="135"/>
      <c r="M899" s="135"/>
      <c r="N899" s="135"/>
    </row>
    <row r="900" spans="4:14" x14ac:dyDescent="0.3">
      <c r="D900" s="135"/>
      <c r="E900" s="135"/>
      <c r="F900" s="135"/>
      <c r="G900" s="135"/>
      <c r="H900" s="135"/>
      <c r="I900" s="135"/>
      <c r="J900" s="135"/>
      <c r="K900" s="135"/>
      <c r="L900" s="135"/>
      <c r="M900" s="135"/>
      <c r="N900" s="135"/>
    </row>
    <row r="901" spans="4:14" x14ac:dyDescent="0.3">
      <c r="D901" s="135"/>
      <c r="E901" s="135"/>
      <c r="F901" s="135"/>
      <c r="G901" s="135"/>
      <c r="H901" s="135"/>
      <c r="I901" s="135"/>
      <c r="J901" s="135"/>
      <c r="K901" s="135"/>
      <c r="L901" s="135"/>
      <c r="M901" s="135"/>
      <c r="N901" s="135"/>
    </row>
    <row r="902" spans="4:14" x14ac:dyDescent="0.3">
      <c r="D902" s="135"/>
      <c r="E902" s="135"/>
      <c r="F902" s="135"/>
      <c r="G902" s="135"/>
      <c r="H902" s="135"/>
      <c r="I902" s="135"/>
      <c r="J902" s="135"/>
      <c r="K902" s="135"/>
      <c r="L902" s="135"/>
      <c r="M902" s="135"/>
      <c r="N902" s="135"/>
    </row>
    <row r="903" spans="4:14" x14ac:dyDescent="0.3">
      <c r="D903" s="135"/>
      <c r="E903" s="135"/>
      <c r="F903" s="135"/>
      <c r="G903" s="135"/>
      <c r="H903" s="135"/>
      <c r="I903" s="135"/>
      <c r="J903" s="135"/>
      <c r="K903" s="135"/>
      <c r="L903" s="135"/>
      <c r="M903" s="135"/>
      <c r="N903" s="135"/>
    </row>
    <row r="904" spans="4:14" x14ac:dyDescent="0.3">
      <c r="D904" s="135"/>
      <c r="E904" s="135"/>
      <c r="F904" s="135"/>
      <c r="G904" s="135"/>
      <c r="H904" s="135"/>
      <c r="I904" s="135"/>
      <c r="J904" s="135"/>
      <c r="K904" s="135"/>
      <c r="L904" s="135"/>
      <c r="M904" s="135"/>
      <c r="N904" s="135"/>
    </row>
    <row r="905" spans="4:14" x14ac:dyDescent="0.3">
      <c r="D905" s="135"/>
      <c r="E905" s="135"/>
      <c r="F905" s="135"/>
      <c r="G905" s="135"/>
      <c r="H905" s="135"/>
      <c r="I905" s="135"/>
      <c r="J905" s="135"/>
      <c r="K905" s="135"/>
      <c r="L905" s="135"/>
      <c r="M905" s="135"/>
      <c r="N905" s="135"/>
    </row>
    <row r="906" spans="4:14" x14ac:dyDescent="0.3">
      <c r="D906" s="135"/>
      <c r="E906" s="135"/>
      <c r="F906" s="135"/>
      <c r="G906" s="135"/>
      <c r="H906" s="135"/>
      <c r="I906" s="135"/>
      <c r="J906" s="135"/>
      <c r="K906" s="135"/>
      <c r="L906" s="135"/>
      <c r="M906" s="135"/>
      <c r="N906" s="135"/>
    </row>
    <row r="907" spans="4:14" x14ac:dyDescent="0.3">
      <c r="D907" s="135"/>
      <c r="E907" s="135"/>
      <c r="F907" s="135"/>
      <c r="G907" s="135"/>
      <c r="H907" s="135"/>
      <c r="I907" s="135"/>
      <c r="J907" s="135"/>
      <c r="K907" s="135"/>
      <c r="L907" s="135"/>
      <c r="M907" s="135"/>
      <c r="N907" s="135"/>
    </row>
    <row r="908" spans="4:14" x14ac:dyDescent="0.3">
      <c r="D908" s="135"/>
      <c r="E908" s="135"/>
      <c r="F908" s="135"/>
      <c r="G908" s="135"/>
      <c r="H908" s="135"/>
      <c r="I908" s="135"/>
      <c r="J908" s="135"/>
      <c r="K908" s="135"/>
      <c r="L908" s="135"/>
      <c r="M908" s="135"/>
      <c r="N908" s="135"/>
    </row>
    <row r="909" spans="4:14" x14ac:dyDescent="0.3">
      <c r="D909" s="135"/>
      <c r="E909" s="135"/>
      <c r="F909" s="135"/>
      <c r="G909" s="135"/>
      <c r="H909" s="135"/>
      <c r="I909" s="135"/>
      <c r="J909" s="135"/>
      <c r="K909" s="135"/>
      <c r="L909" s="135"/>
      <c r="M909" s="135"/>
      <c r="N909" s="135"/>
    </row>
    <row r="910" spans="4:14" x14ac:dyDescent="0.3">
      <c r="D910" s="135"/>
      <c r="E910" s="135"/>
      <c r="F910" s="135"/>
      <c r="G910" s="135"/>
      <c r="H910" s="135"/>
      <c r="I910" s="135"/>
      <c r="J910" s="135"/>
      <c r="K910" s="135"/>
      <c r="L910" s="135"/>
      <c r="M910" s="135"/>
      <c r="N910" s="135"/>
    </row>
    <row r="911" spans="4:14" x14ac:dyDescent="0.3">
      <c r="D911" s="135"/>
      <c r="E911" s="135"/>
      <c r="F911" s="135"/>
      <c r="G911" s="135"/>
      <c r="H911" s="135"/>
      <c r="I911" s="135"/>
      <c r="J911" s="135"/>
      <c r="K911" s="135"/>
      <c r="L911" s="135"/>
      <c r="M911" s="135"/>
      <c r="N911" s="135"/>
    </row>
    <row r="912" spans="4:14" x14ac:dyDescent="0.3">
      <c r="D912" s="135"/>
      <c r="E912" s="135"/>
      <c r="F912" s="135"/>
      <c r="G912" s="135"/>
      <c r="H912" s="135"/>
      <c r="I912" s="135"/>
      <c r="J912" s="135"/>
      <c r="K912" s="135"/>
      <c r="L912" s="135"/>
      <c r="M912" s="135"/>
      <c r="N912" s="135"/>
    </row>
    <row r="913" spans="4:14" x14ac:dyDescent="0.3">
      <c r="D913" s="135"/>
      <c r="E913" s="135"/>
      <c r="F913" s="135"/>
      <c r="G913" s="135"/>
      <c r="H913" s="135"/>
      <c r="I913" s="135"/>
      <c r="J913" s="135"/>
      <c r="K913" s="135"/>
      <c r="L913" s="135"/>
      <c r="M913" s="135"/>
      <c r="N913" s="135"/>
    </row>
    <row r="914" spans="4:14" x14ac:dyDescent="0.3">
      <c r="D914" s="135"/>
      <c r="E914" s="135"/>
      <c r="F914" s="135"/>
      <c r="G914" s="135"/>
      <c r="H914" s="135"/>
      <c r="I914" s="135"/>
      <c r="J914" s="135"/>
      <c r="K914" s="135"/>
      <c r="L914" s="135"/>
      <c r="M914" s="135"/>
      <c r="N914" s="135"/>
    </row>
    <row r="915" spans="4:14" x14ac:dyDescent="0.3">
      <c r="D915" s="135"/>
      <c r="E915" s="135"/>
      <c r="F915" s="135"/>
      <c r="G915" s="135"/>
      <c r="H915" s="135"/>
      <c r="I915" s="135"/>
      <c r="J915" s="135"/>
      <c r="K915" s="135"/>
      <c r="L915" s="135"/>
      <c r="M915" s="135"/>
      <c r="N915" s="135"/>
    </row>
    <row r="916" spans="4:14" x14ac:dyDescent="0.3">
      <c r="D916" s="135"/>
      <c r="E916" s="135"/>
      <c r="F916" s="135"/>
      <c r="G916" s="135"/>
      <c r="H916" s="135"/>
      <c r="I916" s="135"/>
      <c r="J916" s="135"/>
      <c r="K916" s="135"/>
      <c r="L916" s="135"/>
      <c r="M916" s="135"/>
      <c r="N916" s="135"/>
    </row>
    <row r="917" spans="4:14" x14ac:dyDescent="0.3">
      <c r="D917" s="135"/>
      <c r="E917" s="135"/>
      <c r="F917" s="135"/>
      <c r="G917" s="135"/>
      <c r="H917" s="135"/>
      <c r="I917" s="135"/>
      <c r="J917" s="135"/>
      <c r="K917" s="135"/>
      <c r="L917" s="135"/>
      <c r="M917" s="135"/>
      <c r="N917" s="135"/>
    </row>
    <row r="918" spans="4:14" x14ac:dyDescent="0.3">
      <c r="D918" s="135"/>
      <c r="E918" s="135"/>
      <c r="F918" s="135"/>
      <c r="G918" s="135"/>
      <c r="H918" s="135"/>
      <c r="I918" s="135"/>
      <c r="J918" s="135"/>
      <c r="K918" s="135"/>
      <c r="L918" s="135"/>
      <c r="M918" s="135"/>
      <c r="N918" s="135"/>
    </row>
    <row r="919" spans="4:14" x14ac:dyDescent="0.3">
      <c r="D919" s="135"/>
      <c r="E919" s="135"/>
      <c r="F919" s="135"/>
      <c r="G919" s="135"/>
      <c r="H919" s="135"/>
      <c r="I919" s="135"/>
      <c r="J919" s="135"/>
      <c r="K919" s="135"/>
      <c r="L919" s="135"/>
      <c r="M919" s="135"/>
      <c r="N919" s="135"/>
    </row>
    <row r="920" spans="4:14" x14ac:dyDescent="0.3">
      <c r="D920" s="135"/>
      <c r="E920" s="135"/>
      <c r="F920" s="135"/>
      <c r="G920" s="135"/>
      <c r="H920" s="135"/>
      <c r="I920" s="135"/>
      <c r="J920" s="135"/>
      <c r="K920" s="135"/>
      <c r="L920" s="135"/>
      <c r="M920" s="135"/>
      <c r="N920" s="135"/>
    </row>
    <row r="921" spans="4:14" x14ac:dyDescent="0.3">
      <c r="D921" s="135"/>
      <c r="E921" s="135"/>
      <c r="F921" s="135"/>
      <c r="G921" s="135"/>
      <c r="H921" s="135"/>
      <c r="I921" s="135"/>
      <c r="J921" s="135"/>
      <c r="K921" s="135"/>
      <c r="L921" s="135"/>
      <c r="M921" s="135"/>
      <c r="N921" s="135"/>
    </row>
    <row r="922" spans="4:14" x14ac:dyDescent="0.3">
      <c r="D922" s="135"/>
      <c r="E922" s="135"/>
      <c r="F922" s="135"/>
      <c r="G922" s="135"/>
      <c r="H922" s="135"/>
      <c r="I922" s="135"/>
      <c r="J922" s="135"/>
      <c r="K922" s="135"/>
      <c r="L922" s="135"/>
      <c r="M922" s="135"/>
      <c r="N922" s="135"/>
    </row>
    <row r="923" spans="4:14" x14ac:dyDescent="0.3">
      <c r="D923" s="135"/>
      <c r="E923" s="135"/>
      <c r="F923" s="135"/>
      <c r="G923" s="135"/>
      <c r="H923" s="135"/>
      <c r="I923" s="135"/>
      <c r="J923" s="135"/>
      <c r="K923" s="135"/>
      <c r="L923" s="135"/>
      <c r="M923" s="135"/>
      <c r="N923" s="135"/>
    </row>
    <row r="924" spans="4:14" x14ac:dyDescent="0.3">
      <c r="D924" s="135"/>
      <c r="E924" s="135"/>
      <c r="F924" s="135"/>
      <c r="G924" s="135"/>
      <c r="H924" s="135"/>
      <c r="I924" s="135"/>
      <c r="J924" s="135"/>
      <c r="K924" s="135"/>
      <c r="L924" s="135"/>
      <c r="M924" s="135"/>
      <c r="N924" s="135"/>
    </row>
    <row r="925" spans="4:14" x14ac:dyDescent="0.3">
      <c r="D925" s="135"/>
      <c r="E925" s="135"/>
      <c r="F925" s="135"/>
      <c r="G925" s="135"/>
      <c r="H925" s="135"/>
      <c r="I925" s="135"/>
      <c r="J925" s="135"/>
      <c r="K925" s="135"/>
      <c r="L925" s="135"/>
      <c r="M925" s="135"/>
      <c r="N925" s="135"/>
    </row>
    <row r="926" spans="4:14" x14ac:dyDescent="0.3">
      <c r="D926" s="135"/>
      <c r="E926" s="135"/>
      <c r="F926" s="135"/>
      <c r="G926" s="135"/>
      <c r="H926" s="135"/>
      <c r="I926" s="135"/>
      <c r="J926" s="135"/>
      <c r="K926" s="135"/>
      <c r="L926" s="135"/>
      <c r="M926" s="135"/>
      <c r="N926" s="135"/>
    </row>
    <row r="927" spans="4:14" x14ac:dyDescent="0.3">
      <c r="D927" s="135"/>
      <c r="E927" s="135"/>
      <c r="F927" s="135"/>
      <c r="G927" s="135"/>
      <c r="H927" s="135"/>
      <c r="I927" s="135"/>
      <c r="J927" s="135"/>
      <c r="K927" s="135"/>
      <c r="L927" s="135"/>
      <c r="M927" s="135"/>
      <c r="N927" s="135"/>
    </row>
    <row r="928" spans="4:14" x14ac:dyDescent="0.3">
      <c r="D928" s="135"/>
      <c r="E928" s="135"/>
      <c r="F928" s="135"/>
      <c r="G928" s="135"/>
      <c r="H928" s="135"/>
      <c r="I928" s="135"/>
      <c r="J928" s="135"/>
      <c r="K928" s="135"/>
      <c r="L928" s="135"/>
      <c r="M928" s="135"/>
      <c r="N928" s="135"/>
    </row>
    <row r="929" spans="4:14" x14ac:dyDescent="0.3">
      <c r="D929" s="135"/>
      <c r="E929" s="135"/>
      <c r="F929" s="135"/>
      <c r="G929" s="135"/>
      <c r="H929" s="135"/>
      <c r="I929" s="135"/>
      <c r="J929" s="135"/>
      <c r="K929" s="135"/>
      <c r="L929" s="135"/>
      <c r="M929" s="135"/>
      <c r="N929" s="135"/>
    </row>
    <row r="930" spans="4:14" x14ac:dyDescent="0.3">
      <c r="D930" s="135"/>
      <c r="E930" s="135"/>
      <c r="F930" s="135"/>
      <c r="G930" s="135"/>
      <c r="H930" s="135"/>
      <c r="I930" s="135"/>
      <c r="J930" s="135"/>
      <c r="K930" s="135"/>
      <c r="L930" s="135"/>
      <c r="M930" s="135"/>
      <c r="N930" s="135"/>
    </row>
    <row r="931" spans="4:14" x14ac:dyDescent="0.3">
      <c r="D931" s="135"/>
      <c r="E931" s="135"/>
      <c r="F931" s="135"/>
      <c r="G931" s="135"/>
      <c r="H931" s="135"/>
      <c r="I931" s="135"/>
      <c r="J931" s="135"/>
      <c r="K931" s="135"/>
      <c r="L931" s="135"/>
      <c r="M931" s="135"/>
      <c r="N931" s="135"/>
    </row>
    <row r="932" spans="4:14" x14ac:dyDescent="0.3">
      <c r="D932" s="135"/>
      <c r="E932" s="135"/>
      <c r="F932" s="135"/>
      <c r="G932" s="135"/>
      <c r="H932" s="135"/>
      <c r="I932" s="135"/>
      <c r="J932" s="135"/>
      <c r="K932" s="135"/>
      <c r="L932" s="135"/>
      <c r="M932" s="135"/>
      <c r="N932" s="135"/>
    </row>
    <row r="933" spans="4:14" x14ac:dyDescent="0.3">
      <c r="D933" s="135"/>
      <c r="E933" s="135"/>
      <c r="F933" s="135"/>
      <c r="G933" s="135"/>
      <c r="H933" s="135"/>
      <c r="I933" s="135"/>
      <c r="J933" s="135"/>
      <c r="K933" s="135"/>
      <c r="L933" s="135"/>
      <c r="M933" s="135"/>
      <c r="N933" s="135"/>
    </row>
    <row r="934" spans="4:14" x14ac:dyDescent="0.3">
      <c r="D934" s="135"/>
      <c r="E934" s="135"/>
      <c r="F934" s="135"/>
      <c r="G934" s="135"/>
      <c r="H934" s="135"/>
      <c r="I934" s="135"/>
      <c r="J934" s="135"/>
      <c r="K934" s="135"/>
      <c r="L934" s="135"/>
      <c r="M934" s="135"/>
      <c r="N934" s="135"/>
    </row>
    <row r="935" spans="4:14" x14ac:dyDescent="0.3">
      <c r="D935" s="135"/>
      <c r="E935" s="135"/>
      <c r="F935" s="135"/>
      <c r="G935" s="135"/>
      <c r="H935" s="135"/>
      <c r="I935" s="135"/>
      <c r="J935" s="135"/>
      <c r="K935" s="135"/>
      <c r="L935" s="135"/>
      <c r="M935" s="135"/>
      <c r="N935" s="135"/>
    </row>
    <row r="936" spans="4:14" x14ac:dyDescent="0.3">
      <c r="D936" s="135"/>
      <c r="E936" s="135"/>
      <c r="F936" s="135"/>
      <c r="G936" s="135"/>
      <c r="H936" s="135"/>
      <c r="I936" s="135"/>
      <c r="J936" s="135"/>
      <c r="K936" s="135"/>
      <c r="L936" s="135"/>
      <c r="M936" s="135"/>
      <c r="N936" s="135"/>
    </row>
    <row r="937" spans="4:14" x14ac:dyDescent="0.3">
      <c r="D937" s="135"/>
      <c r="E937" s="135"/>
      <c r="F937" s="135"/>
      <c r="G937" s="135"/>
      <c r="H937" s="135"/>
      <c r="I937" s="135"/>
      <c r="J937" s="135"/>
      <c r="K937" s="135"/>
      <c r="L937" s="135"/>
      <c r="M937" s="135"/>
      <c r="N937" s="135"/>
    </row>
    <row r="938" spans="4:14" x14ac:dyDescent="0.3">
      <c r="D938" s="135"/>
      <c r="E938" s="135"/>
      <c r="F938" s="135"/>
      <c r="G938" s="135"/>
      <c r="H938" s="135"/>
      <c r="I938" s="135"/>
      <c r="J938" s="135"/>
      <c r="K938" s="135"/>
      <c r="L938" s="135"/>
      <c r="M938" s="135"/>
      <c r="N938" s="135"/>
    </row>
    <row r="939" spans="4:14" x14ac:dyDescent="0.3">
      <c r="D939" s="135"/>
      <c r="E939" s="135"/>
      <c r="F939" s="135"/>
      <c r="G939" s="135"/>
      <c r="H939" s="135"/>
      <c r="I939" s="135"/>
      <c r="J939" s="135"/>
      <c r="K939" s="135"/>
      <c r="L939" s="135"/>
      <c r="M939" s="135"/>
      <c r="N939" s="135"/>
    </row>
    <row r="940" spans="4:14" x14ac:dyDescent="0.3">
      <c r="D940" s="135"/>
      <c r="E940" s="135"/>
      <c r="F940" s="135"/>
      <c r="G940" s="135"/>
      <c r="H940" s="135"/>
      <c r="I940" s="135"/>
      <c r="J940" s="135"/>
      <c r="K940" s="135"/>
      <c r="L940" s="135"/>
      <c r="M940" s="135"/>
      <c r="N940" s="135"/>
    </row>
    <row r="941" spans="4:14" x14ac:dyDescent="0.3">
      <c r="D941" s="135"/>
      <c r="E941" s="135"/>
      <c r="F941" s="135"/>
      <c r="G941" s="135"/>
      <c r="H941" s="135"/>
      <c r="I941" s="135"/>
      <c r="J941" s="135"/>
      <c r="K941" s="135"/>
      <c r="L941" s="135"/>
      <c r="M941" s="135"/>
      <c r="N941" s="135"/>
    </row>
    <row r="942" spans="4:14" x14ac:dyDescent="0.3">
      <c r="D942" s="135"/>
      <c r="E942" s="135"/>
      <c r="F942" s="135"/>
      <c r="G942" s="135"/>
      <c r="H942" s="135"/>
      <c r="I942" s="135"/>
      <c r="J942" s="135"/>
      <c r="K942" s="135"/>
      <c r="L942" s="135"/>
      <c r="M942" s="135"/>
      <c r="N942" s="135"/>
    </row>
    <row r="943" spans="4:14" x14ac:dyDescent="0.3">
      <c r="D943" s="135"/>
      <c r="E943" s="135"/>
      <c r="F943" s="135"/>
      <c r="G943" s="135"/>
      <c r="H943" s="135"/>
      <c r="I943" s="135"/>
      <c r="J943" s="135"/>
      <c r="K943" s="135"/>
      <c r="L943" s="135"/>
      <c r="M943" s="135"/>
      <c r="N943" s="135"/>
    </row>
    <row r="944" spans="4:14" x14ac:dyDescent="0.3">
      <c r="D944" s="135"/>
      <c r="E944" s="135"/>
      <c r="F944" s="135"/>
      <c r="G944" s="135"/>
      <c r="H944" s="135"/>
      <c r="I944" s="135"/>
      <c r="J944" s="135"/>
      <c r="K944" s="135"/>
      <c r="L944" s="135"/>
      <c r="M944" s="135"/>
      <c r="N944" s="135"/>
    </row>
    <row r="945" spans="4:14" x14ac:dyDescent="0.3">
      <c r="D945" s="135"/>
      <c r="E945" s="135"/>
      <c r="F945" s="135"/>
      <c r="G945" s="135"/>
      <c r="H945" s="135"/>
      <c r="I945" s="135"/>
      <c r="J945" s="135"/>
      <c r="K945" s="135"/>
      <c r="L945" s="135"/>
      <c r="M945" s="135"/>
      <c r="N945" s="135"/>
    </row>
    <row r="946" spans="4:14" x14ac:dyDescent="0.3">
      <c r="D946" s="135"/>
      <c r="E946" s="135"/>
      <c r="F946" s="135"/>
      <c r="G946" s="135"/>
      <c r="H946" s="135"/>
      <c r="I946" s="135"/>
      <c r="J946" s="135"/>
      <c r="K946" s="135"/>
      <c r="L946" s="135"/>
      <c r="M946" s="135"/>
      <c r="N946" s="135"/>
    </row>
    <row r="947" spans="4:14" x14ac:dyDescent="0.3">
      <c r="D947" s="135"/>
      <c r="E947" s="135"/>
      <c r="F947" s="135"/>
      <c r="G947" s="135"/>
      <c r="H947" s="135"/>
      <c r="I947" s="135"/>
      <c r="J947" s="135"/>
      <c r="K947" s="135"/>
      <c r="L947" s="135"/>
      <c r="M947" s="135"/>
      <c r="N947" s="135"/>
    </row>
    <row r="948" spans="4:14" x14ac:dyDescent="0.3">
      <c r="D948" s="135"/>
      <c r="E948" s="135"/>
      <c r="F948" s="135"/>
      <c r="G948" s="135"/>
      <c r="H948" s="135"/>
      <c r="I948" s="135"/>
      <c r="J948" s="135"/>
      <c r="K948" s="135"/>
      <c r="L948" s="135"/>
      <c r="M948" s="135"/>
      <c r="N948" s="135"/>
    </row>
    <row r="949" spans="4:14" x14ac:dyDescent="0.3">
      <c r="D949" s="135"/>
      <c r="E949" s="135"/>
      <c r="F949" s="135"/>
      <c r="G949" s="135"/>
      <c r="H949" s="135"/>
      <c r="I949" s="135"/>
      <c r="J949" s="135"/>
      <c r="K949" s="135"/>
      <c r="L949" s="135"/>
      <c r="M949" s="135"/>
      <c r="N949" s="135"/>
    </row>
    <row r="950" spans="4:14" x14ac:dyDescent="0.3">
      <c r="D950" s="135"/>
      <c r="E950" s="135"/>
      <c r="F950" s="135"/>
      <c r="G950" s="135"/>
      <c r="H950" s="135"/>
      <c r="I950" s="135"/>
      <c r="J950" s="135"/>
      <c r="K950" s="135"/>
      <c r="L950" s="135"/>
      <c r="M950" s="135"/>
      <c r="N950" s="135"/>
    </row>
    <row r="951" spans="4:14" x14ac:dyDescent="0.3">
      <c r="D951" s="135"/>
      <c r="E951" s="135"/>
      <c r="F951" s="135"/>
      <c r="G951" s="135"/>
      <c r="H951" s="135"/>
      <c r="I951" s="135"/>
      <c r="J951" s="135"/>
      <c r="K951" s="135"/>
      <c r="L951" s="135"/>
      <c r="M951" s="135"/>
      <c r="N951" s="135"/>
    </row>
    <row r="952" spans="4:14" x14ac:dyDescent="0.3">
      <c r="D952" s="135"/>
      <c r="E952" s="135"/>
      <c r="F952" s="135"/>
      <c r="G952" s="135"/>
      <c r="H952" s="135"/>
      <c r="I952" s="135"/>
      <c r="J952" s="135"/>
      <c r="K952" s="135"/>
      <c r="L952" s="135"/>
      <c r="M952" s="135"/>
      <c r="N952" s="135"/>
    </row>
    <row r="953" spans="4:14" x14ac:dyDescent="0.3">
      <c r="D953" s="135"/>
      <c r="E953" s="135"/>
      <c r="F953" s="135"/>
      <c r="G953" s="135"/>
      <c r="H953" s="135"/>
      <c r="I953" s="135"/>
      <c r="J953" s="135"/>
      <c r="K953" s="135"/>
      <c r="L953" s="135"/>
      <c r="M953" s="135"/>
      <c r="N953" s="135"/>
    </row>
    <row r="954" spans="4:14" x14ac:dyDescent="0.3">
      <c r="D954" s="135"/>
      <c r="E954" s="135"/>
      <c r="F954" s="135"/>
      <c r="G954" s="135"/>
      <c r="H954" s="135"/>
      <c r="I954" s="135"/>
      <c r="J954" s="135"/>
      <c r="K954" s="135"/>
      <c r="L954" s="135"/>
      <c r="M954" s="135"/>
      <c r="N954" s="135"/>
    </row>
    <row r="955" spans="4:14" x14ac:dyDescent="0.3">
      <c r="D955" s="135"/>
      <c r="E955" s="135"/>
      <c r="F955" s="135"/>
      <c r="G955" s="135"/>
      <c r="H955" s="135"/>
      <c r="I955" s="135"/>
      <c r="J955" s="135"/>
      <c r="K955" s="135"/>
      <c r="L955" s="135"/>
      <c r="M955" s="135"/>
      <c r="N955" s="135"/>
    </row>
    <row r="956" spans="4:14" x14ac:dyDescent="0.3">
      <c r="D956" s="135"/>
      <c r="E956" s="135"/>
      <c r="F956" s="135"/>
      <c r="G956" s="135"/>
      <c r="H956" s="135"/>
      <c r="I956" s="135"/>
      <c r="J956" s="135"/>
      <c r="K956" s="135"/>
      <c r="L956" s="135"/>
      <c r="M956" s="135"/>
      <c r="N956" s="135"/>
    </row>
    <row r="957" spans="4:14" x14ac:dyDescent="0.3">
      <c r="D957" s="135"/>
      <c r="E957" s="135"/>
      <c r="F957" s="135"/>
      <c r="G957" s="135"/>
      <c r="H957" s="135"/>
      <c r="I957" s="135"/>
      <c r="J957" s="135"/>
      <c r="K957" s="135"/>
      <c r="L957" s="135"/>
      <c r="M957" s="135"/>
      <c r="N957" s="135"/>
    </row>
    <row r="958" spans="4:14" x14ac:dyDescent="0.3">
      <c r="D958" s="135"/>
      <c r="E958" s="135"/>
      <c r="F958" s="135"/>
      <c r="G958" s="135"/>
      <c r="H958" s="135"/>
      <c r="I958" s="135"/>
      <c r="J958" s="135"/>
      <c r="K958" s="135"/>
      <c r="L958" s="135"/>
      <c r="M958" s="135"/>
      <c r="N958" s="135"/>
    </row>
    <row r="959" spans="4:14" x14ac:dyDescent="0.3">
      <c r="D959" s="135"/>
      <c r="E959" s="135"/>
      <c r="F959" s="135"/>
      <c r="G959" s="135"/>
      <c r="H959" s="135"/>
      <c r="I959" s="135"/>
      <c r="J959" s="135"/>
      <c r="K959" s="135"/>
      <c r="L959" s="135"/>
      <c r="M959" s="135"/>
      <c r="N959" s="135"/>
    </row>
    <row r="960" spans="4:14" x14ac:dyDescent="0.3">
      <c r="D960" s="135"/>
      <c r="E960" s="135"/>
      <c r="F960" s="135"/>
      <c r="G960" s="135"/>
      <c r="H960" s="135"/>
      <c r="I960" s="135"/>
      <c r="J960" s="135"/>
      <c r="K960" s="135"/>
      <c r="L960" s="135"/>
      <c r="M960" s="135"/>
      <c r="N960" s="135"/>
    </row>
    <row r="961" spans="4:14" x14ac:dyDescent="0.3">
      <c r="D961" s="135"/>
      <c r="E961" s="135"/>
      <c r="F961" s="135"/>
      <c r="G961" s="135"/>
      <c r="H961" s="135"/>
      <c r="I961" s="135"/>
      <c r="J961" s="135"/>
      <c r="K961" s="135"/>
      <c r="L961" s="135"/>
      <c r="M961" s="135"/>
      <c r="N961" s="135"/>
    </row>
    <row r="962" spans="4:14" x14ac:dyDescent="0.3">
      <c r="D962" s="135"/>
      <c r="E962" s="135"/>
      <c r="F962" s="135"/>
      <c r="G962" s="135"/>
      <c r="H962" s="135"/>
      <c r="I962" s="135"/>
      <c r="J962" s="135"/>
      <c r="K962" s="135"/>
      <c r="L962" s="135"/>
      <c r="M962" s="135"/>
      <c r="N962" s="135"/>
    </row>
    <row r="963" spans="4:14" x14ac:dyDescent="0.3">
      <c r="D963" s="135"/>
      <c r="E963" s="135"/>
      <c r="F963" s="135"/>
      <c r="G963" s="135"/>
      <c r="H963" s="135"/>
      <c r="I963" s="135"/>
      <c r="J963" s="135"/>
      <c r="K963" s="135"/>
      <c r="L963" s="135"/>
      <c r="M963" s="135"/>
      <c r="N963" s="135"/>
    </row>
    <row r="964" spans="4:14" x14ac:dyDescent="0.3">
      <c r="D964" s="135"/>
      <c r="E964" s="135"/>
      <c r="F964" s="135"/>
      <c r="G964" s="135"/>
      <c r="H964" s="135"/>
      <c r="I964" s="135"/>
      <c r="J964" s="135"/>
      <c r="K964" s="135"/>
      <c r="L964" s="135"/>
      <c r="M964" s="135"/>
      <c r="N964" s="135"/>
    </row>
    <row r="965" spans="4:14" x14ac:dyDescent="0.3">
      <c r="D965" s="135"/>
      <c r="E965" s="135"/>
      <c r="F965" s="135"/>
      <c r="G965" s="135"/>
      <c r="H965" s="135"/>
      <c r="I965" s="135"/>
      <c r="J965" s="135"/>
      <c r="K965" s="135"/>
      <c r="L965" s="135"/>
      <c r="M965" s="135"/>
      <c r="N965" s="135"/>
    </row>
    <row r="966" spans="4:14" x14ac:dyDescent="0.3">
      <c r="D966" s="135"/>
      <c r="E966" s="135"/>
      <c r="F966" s="135"/>
      <c r="G966" s="135"/>
      <c r="H966" s="135"/>
      <c r="I966" s="135"/>
      <c r="J966" s="135"/>
      <c r="K966" s="135"/>
      <c r="L966" s="135"/>
      <c r="M966" s="135"/>
      <c r="N966" s="135"/>
    </row>
    <row r="967" spans="4:14" x14ac:dyDescent="0.3">
      <c r="D967" s="135"/>
      <c r="E967" s="135"/>
      <c r="F967" s="135"/>
      <c r="G967" s="135"/>
      <c r="H967" s="135"/>
      <c r="I967" s="135"/>
      <c r="J967" s="135"/>
      <c r="K967" s="135"/>
      <c r="L967" s="135"/>
      <c r="M967" s="135"/>
      <c r="N967" s="135"/>
    </row>
    <row r="968" spans="4:14" x14ac:dyDescent="0.3">
      <c r="D968" s="135"/>
      <c r="E968" s="135"/>
      <c r="F968" s="135"/>
      <c r="G968" s="135"/>
      <c r="H968" s="135"/>
      <c r="I968" s="135"/>
      <c r="J968" s="135"/>
      <c r="K968" s="135"/>
      <c r="L968" s="135"/>
      <c r="M968" s="135"/>
      <c r="N968" s="135"/>
    </row>
    <row r="969" spans="4:14" x14ac:dyDescent="0.3">
      <c r="D969" s="135"/>
      <c r="E969" s="135"/>
      <c r="F969" s="135"/>
      <c r="G969" s="135"/>
      <c r="H969" s="135"/>
      <c r="I969" s="135"/>
      <c r="J969" s="135"/>
      <c r="K969" s="135"/>
      <c r="L969" s="135"/>
      <c r="M969" s="135"/>
      <c r="N969" s="135"/>
    </row>
    <row r="970" spans="4:14" x14ac:dyDescent="0.3">
      <c r="D970" s="135"/>
      <c r="E970" s="135"/>
      <c r="F970" s="135"/>
      <c r="G970" s="135"/>
      <c r="H970" s="135"/>
      <c r="I970" s="135"/>
      <c r="J970" s="135"/>
      <c r="K970" s="135"/>
      <c r="L970" s="135"/>
      <c r="M970" s="135"/>
      <c r="N970" s="135"/>
    </row>
    <row r="971" spans="4:14" x14ac:dyDescent="0.3">
      <c r="D971" s="135"/>
      <c r="E971" s="135"/>
      <c r="F971" s="135"/>
      <c r="G971" s="135"/>
      <c r="H971" s="135"/>
      <c r="I971" s="135"/>
      <c r="J971" s="135"/>
      <c r="K971" s="135"/>
      <c r="L971" s="135"/>
      <c r="M971" s="135"/>
      <c r="N971" s="135"/>
    </row>
    <row r="972" spans="4:14" x14ac:dyDescent="0.3">
      <c r="D972" s="135"/>
      <c r="E972" s="135"/>
      <c r="F972" s="135"/>
      <c r="G972" s="135"/>
      <c r="H972" s="135"/>
      <c r="I972" s="135"/>
      <c r="J972" s="135"/>
      <c r="K972" s="135"/>
      <c r="L972" s="135"/>
      <c r="M972" s="135"/>
      <c r="N972" s="135"/>
    </row>
    <row r="973" spans="4:14" x14ac:dyDescent="0.3">
      <c r="D973" s="135"/>
      <c r="E973" s="135"/>
      <c r="F973" s="135"/>
      <c r="G973" s="135"/>
      <c r="H973" s="135"/>
      <c r="I973" s="135"/>
      <c r="J973" s="135"/>
      <c r="K973" s="135"/>
      <c r="L973" s="135"/>
      <c r="M973" s="135"/>
      <c r="N973" s="135"/>
    </row>
    <row r="974" spans="4:14" x14ac:dyDescent="0.3">
      <c r="D974" s="135"/>
      <c r="E974" s="135"/>
      <c r="F974" s="135"/>
      <c r="G974" s="135"/>
      <c r="H974" s="135"/>
      <c r="I974" s="135"/>
      <c r="J974" s="135"/>
      <c r="K974" s="135"/>
      <c r="L974" s="135"/>
      <c r="M974" s="135"/>
      <c r="N974" s="135"/>
    </row>
    <row r="975" spans="4:14" x14ac:dyDescent="0.3">
      <c r="D975" s="135"/>
      <c r="E975" s="135"/>
      <c r="F975" s="135"/>
      <c r="G975" s="135"/>
      <c r="H975" s="135"/>
      <c r="I975" s="135"/>
      <c r="J975" s="135"/>
      <c r="K975" s="135"/>
      <c r="L975" s="135"/>
      <c r="M975" s="135"/>
      <c r="N975" s="135"/>
    </row>
    <row r="976" spans="4:14" x14ac:dyDescent="0.3">
      <c r="D976" s="135"/>
      <c r="E976" s="135"/>
      <c r="F976" s="135"/>
      <c r="G976" s="135"/>
      <c r="H976" s="135"/>
      <c r="I976" s="135"/>
      <c r="J976" s="135"/>
      <c r="K976" s="135"/>
      <c r="L976" s="135"/>
      <c r="M976" s="135"/>
      <c r="N976" s="135"/>
    </row>
    <row r="977" spans="4:14" x14ac:dyDescent="0.3">
      <c r="D977" s="135"/>
      <c r="E977" s="135"/>
      <c r="F977" s="135"/>
      <c r="G977" s="135"/>
      <c r="H977" s="135"/>
      <c r="I977" s="135"/>
      <c r="J977" s="135"/>
      <c r="K977" s="135"/>
      <c r="L977" s="135"/>
      <c r="M977" s="135"/>
      <c r="N977" s="135"/>
    </row>
    <row r="978" spans="4:14" x14ac:dyDescent="0.3">
      <c r="D978" s="135"/>
      <c r="E978" s="135"/>
      <c r="F978" s="135"/>
      <c r="G978" s="135"/>
      <c r="H978" s="135"/>
      <c r="I978" s="135"/>
      <c r="J978" s="135"/>
      <c r="K978" s="135"/>
      <c r="L978" s="135"/>
      <c r="M978" s="135"/>
      <c r="N978" s="135"/>
    </row>
    <row r="979" spans="4:14" x14ac:dyDescent="0.3">
      <c r="D979" s="135"/>
      <c r="E979" s="135"/>
      <c r="F979" s="135"/>
      <c r="G979" s="135"/>
      <c r="H979" s="135"/>
      <c r="I979" s="135"/>
      <c r="J979" s="135"/>
      <c r="K979" s="135"/>
      <c r="L979" s="135"/>
      <c r="M979" s="135"/>
      <c r="N979" s="135"/>
    </row>
    <row r="980" spans="4:14" x14ac:dyDescent="0.3">
      <c r="D980" s="135"/>
      <c r="E980" s="135"/>
      <c r="F980" s="135"/>
      <c r="G980" s="135"/>
      <c r="H980" s="135"/>
      <c r="I980" s="135"/>
      <c r="J980" s="135"/>
      <c r="K980" s="135"/>
      <c r="L980" s="135"/>
      <c r="M980" s="135"/>
      <c r="N980" s="135"/>
    </row>
    <row r="981" spans="4:14" x14ac:dyDescent="0.3">
      <c r="D981" s="135"/>
      <c r="E981" s="135"/>
      <c r="F981" s="135"/>
      <c r="G981" s="135"/>
      <c r="H981" s="135"/>
      <c r="I981" s="135"/>
      <c r="J981" s="135"/>
      <c r="K981" s="135"/>
      <c r="L981" s="135"/>
      <c r="M981" s="135"/>
      <c r="N981" s="135"/>
    </row>
    <row r="982" spans="4:14" x14ac:dyDescent="0.3">
      <c r="D982" s="135"/>
      <c r="E982" s="135"/>
      <c r="F982" s="135"/>
      <c r="G982" s="135"/>
      <c r="H982" s="135"/>
      <c r="I982" s="135"/>
      <c r="J982" s="135"/>
      <c r="K982" s="135"/>
      <c r="L982" s="135"/>
      <c r="M982" s="135"/>
      <c r="N982" s="135"/>
    </row>
    <row r="983" spans="4:14" x14ac:dyDescent="0.3">
      <c r="D983" s="135"/>
      <c r="E983" s="135"/>
      <c r="F983" s="135"/>
      <c r="G983" s="135"/>
      <c r="H983" s="135"/>
      <c r="I983" s="135"/>
      <c r="J983" s="135"/>
      <c r="K983" s="135"/>
      <c r="L983" s="135"/>
      <c r="M983" s="135"/>
      <c r="N983" s="135"/>
    </row>
    <row r="984" spans="4:14" x14ac:dyDescent="0.3">
      <c r="D984" s="135"/>
      <c r="E984" s="135"/>
      <c r="F984" s="135"/>
      <c r="G984" s="135"/>
      <c r="H984" s="135"/>
      <c r="I984" s="135"/>
      <c r="J984" s="135"/>
      <c r="K984" s="135"/>
      <c r="L984" s="135"/>
      <c r="M984" s="135"/>
      <c r="N984" s="135"/>
    </row>
    <row r="985" spans="4:14" x14ac:dyDescent="0.3">
      <c r="D985" s="135"/>
      <c r="E985" s="135"/>
      <c r="F985" s="135"/>
      <c r="G985" s="135"/>
      <c r="H985" s="135"/>
      <c r="I985" s="135"/>
      <c r="J985" s="135"/>
      <c r="K985" s="135"/>
      <c r="L985" s="135"/>
      <c r="M985" s="135"/>
      <c r="N985" s="135"/>
    </row>
    <row r="986" spans="4:14" x14ac:dyDescent="0.3">
      <c r="D986" s="135"/>
      <c r="E986" s="135"/>
      <c r="F986" s="135"/>
      <c r="G986" s="135"/>
      <c r="H986" s="135"/>
      <c r="I986" s="135"/>
      <c r="J986" s="135"/>
      <c r="K986" s="135"/>
      <c r="L986" s="135"/>
      <c r="M986" s="135"/>
      <c r="N986" s="135"/>
    </row>
    <row r="987" spans="4:14" x14ac:dyDescent="0.3">
      <c r="D987" s="135"/>
      <c r="E987" s="135"/>
      <c r="F987" s="135"/>
      <c r="G987" s="135"/>
      <c r="H987" s="135"/>
      <c r="I987" s="135"/>
      <c r="J987" s="135"/>
      <c r="K987" s="135"/>
      <c r="L987" s="135"/>
      <c r="M987" s="135"/>
      <c r="N987" s="135"/>
    </row>
    <row r="988" spans="4:14" x14ac:dyDescent="0.3">
      <c r="D988" s="135"/>
      <c r="E988" s="135"/>
      <c r="F988" s="135"/>
      <c r="G988" s="135"/>
      <c r="H988" s="135"/>
      <c r="I988" s="135"/>
      <c r="J988" s="135"/>
      <c r="K988" s="135"/>
      <c r="L988" s="135"/>
      <c r="M988" s="135"/>
      <c r="N988" s="135"/>
    </row>
    <row r="989" spans="4:14" x14ac:dyDescent="0.3">
      <c r="D989" s="135"/>
      <c r="E989" s="135"/>
      <c r="F989" s="135"/>
      <c r="G989" s="135"/>
      <c r="H989" s="135"/>
      <c r="I989" s="135"/>
      <c r="J989" s="135"/>
      <c r="K989" s="135"/>
      <c r="L989" s="135"/>
      <c r="M989" s="135"/>
      <c r="N989" s="135"/>
    </row>
    <row r="990" spans="4:14" x14ac:dyDescent="0.3">
      <c r="D990" s="135"/>
      <c r="E990" s="135"/>
      <c r="F990" s="135"/>
      <c r="G990" s="135"/>
      <c r="H990" s="135"/>
      <c r="I990" s="135"/>
      <c r="J990" s="135"/>
      <c r="K990" s="135"/>
      <c r="L990" s="135"/>
      <c r="M990" s="135"/>
      <c r="N990" s="135"/>
    </row>
    <row r="991" spans="4:14" x14ac:dyDescent="0.3">
      <c r="D991" s="135"/>
      <c r="E991" s="135"/>
      <c r="F991" s="135"/>
      <c r="G991" s="135"/>
      <c r="H991" s="135"/>
      <c r="I991" s="135"/>
      <c r="J991" s="135"/>
      <c r="K991" s="135"/>
      <c r="L991" s="135"/>
      <c r="M991" s="135"/>
      <c r="N991" s="135"/>
    </row>
    <row r="992" spans="4:14" x14ac:dyDescent="0.3">
      <c r="D992" s="135"/>
      <c r="E992" s="135"/>
      <c r="F992" s="135"/>
      <c r="G992" s="135"/>
      <c r="H992" s="135"/>
      <c r="I992" s="135"/>
      <c r="J992" s="135"/>
      <c r="K992" s="135"/>
      <c r="L992" s="135"/>
      <c r="M992" s="135"/>
      <c r="N992" s="135"/>
    </row>
    <row r="993" spans="4:14" x14ac:dyDescent="0.3">
      <c r="D993" s="135"/>
      <c r="E993" s="135"/>
      <c r="F993" s="135"/>
      <c r="G993" s="135"/>
      <c r="H993" s="135"/>
      <c r="I993" s="135"/>
      <c r="J993" s="135"/>
      <c r="K993" s="135"/>
      <c r="L993" s="135"/>
      <c r="M993" s="135"/>
      <c r="N993" s="135"/>
    </row>
    <row r="994" spans="4:14" x14ac:dyDescent="0.3">
      <c r="D994" s="135"/>
      <c r="E994" s="135"/>
      <c r="F994" s="135"/>
      <c r="G994" s="135"/>
      <c r="H994" s="135"/>
      <c r="I994" s="135"/>
      <c r="J994" s="135"/>
      <c r="K994" s="135"/>
      <c r="L994" s="135"/>
      <c r="M994" s="135"/>
      <c r="N994" s="135"/>
    </row>
    <row r="995" spans="4:14" x14ac:dyDescent="0.3">
      <c r="D995" s="135"/>
      <c r="E995" s="135"/>
      <c r="F995" s="135"/>
      <c r="G995" s="135"/>
      <c r="H995" s="135"/>
      <c r="I995" s="135"/>
      <c r="J995" s="135"/>
      <c r="K995" s="135"/>
      <c r="L995" s="135"/>
      <c r="M995" s="135"/>
      <c r="N995" s="135"/>
    </row>
    <row r="996" spans="4:14" x14ac:dyDescent="0.3">
      <c r="D996" s="135"/>
      <c r="E996" s="135"/>
      <c r="F996" s="135"/>
      <c r="G996" s="135"/>
      <c r="H996" s="135"/>
      <c r="I996" s="135"/>
      <c r="J996" s="135"/>
      <c r="K996" s="135"/>
      <c r="L996" s="135"/>
      <c r="M996" s="135"/>
      <c r="N996" s="135"/>
    </row>
    <row r="997" spans="4:14" x14ac:dyDescent="0.3">
      <c r="D997" s="135"/>
      <c r="E997" s="135"/>
      <c r="F997" s="135"/>
      <c r="G997" s="135"/>
      <c r="H997" s="135"/>
      <c r="I997" s="135"/>
      <c r="J997" s="135"/>
      <c r="K997" s="135"/>
      <c r="L997" s="135"/>
      <c r="M997" s="135"/>
      <c r="N997" s="135"/>
    </row>
    <row r="998" spans="4:14" x14ac:dyDescent="0.3">
      <c r="D998" s="135"/>
      <c r="E998" s="135"/>
      <c r="F998" s="135"/>
      <c r="G998" s="135"/>
      <c r="H998" s="135"/>
      <c r="I998" s="135"/>
      <c r="J998" s="135"/>
      <c r="K998" s="135"/>
      <c r="L998" s="135"/>
      <c r="M998" s="135"/>
      <c r="N998" s="135"/>
    </row>
    <row r="999" spans="4:14" x14ac:dyDescent="0.3">
      <c r="D999" s="135"/>
      <c r="E999" s="135"/>
      <c r="F999" s="135"/>
      <c r="G999" s="135"/>
      <c r="H999" s="135"/>
      <c r="I999" s="135"/>
      <c r="J999" s="135"/>
      <c r="K999" s="135"/>
      <c r="L999" s="135"/>
      <c r="M999" s="135"/>
      <c r="N999" s="135"/>
    </row>
    <row r="1000" spans="4:14" x14ac:dyDescent="0.3">
      <c r="D1000" s="135"/>
      <c r="E1000" s="135"/>
      <c r="F1000" s="135"/>
      <c r="G1000" s="135"/>
      <c r="H1000" s="135"/>
      <c r="I1000" s="135"/>
      <c r="J1000" s="135"/>
      <c r="K1000" s="135"/>
      <c r="L1000" s="135"/>
      <c r="M1000" s="135"/>
      <c r="N1000" s="135"/>
    </row>
    <row r="1001" spans="4:14" x14ac:dyDescent="0.3">
      <c r="D1001" s="135"/>
      <c r="E1001" s="135"/>
      <c r="F1001" s="135"/>
      <c r="G1001" s="135"/>
      <c r="H1001" s="135"/>
      <c r="I1001" s="135"/>
      <c r="J1001" s="135"/>
      <c r="K1001" s="135"/>
      <c r="L1001" s="135"/>
      <c r="M1001" s="135"/>
      <c r="N1001" s="135"/>
    </row>
    <row r="1002" spans="4:14" x14ac:dyDescent="0.3">
      <c r="D1002" s="135"/>
      <c r="E1002" s="135"/>
      <c r="F1002" s="135"/>
      <c r="G1002" s="135"/>
      <c r="H1002" s="135"/>
      <c r="I1002" s="135"/>
      <c r="J1002" s="135"/>
      <c r="K1002" s="135"/>
      <c r="L1002" s="135"/>
      <c r="M1002" s="135"/>
      <c r="N1002" s="135"/>
    </row>
    <row r="1003" spans="4:14" x14ac:dyDescent="0.3">
      <c r="D1003" s="135"/>
      <c r="E1003" s="135"/>
      <c r="F1003" s="135"/>
      <c r="G1003" s="135"/>
      <c r="H1003" s="135"/>
      <c r="I1003" s="135"/>
      <c r="J1003" s="135"/>
      <c r="K1003" s="135"/>
      <c r="L1003" s="135"/>
      <c r="M1003" s="135"/>
      <c r="N1003" s="135"/>
    </row>
    <row r="1004" spans="4:14" x14ac:dyDescent="0.3">
      <c r="D1004" s="135"/>
      <c r="E1004" s="135"/>
      <c r="F1004" s="135"/>
      <c r="G1004" s="135"/>
      <c r="H1004" s="135"/>
      <c r="I1004" s="135"/>
      <c r="J1004" s="135"/>
      <c r="K1004" s="135"/>
      <c r="L1004" s="135"/>
      <c r="M1004" s="135"/>
      <c r="N1004" s="135"/>
    </row>
    <row r="1005" spans="4:14" x14ac:dyDescent="0.3">
      <c r="D1005" s="135"/>
      <c r="E1005" s="135"/>
      <c r="F1005" s="135"/>
      <c r="G1005" s="135"/>
      <c r="H1005" s="135"/>
      <c r="I1005" s="135"/>
      <c r="J1005" s="135"/>
      <c r="K1005" s="135"/>
      <c r="L1005" s="135"/>
      <c r="M1005" s="135"/>
      <c r="N1005" s="135"/>
    </row>
    <row r="1006" spans="4:14" x14ac:dyDescent="0.3">
      <c r="D1006" s="135"/>
      <c r="E1006" s="135"/>
      <c r="F1006" s="135"/>
      <c r="G1006" s="135"/>
      <c r="H1006" s="135"/>
      <c r="I1006" s="135"/>
      <c r="J1006" s="135"/>
      <c r="K1006" s="135"/>
      <c r="L1006" s="135"/>
      <c r="M1006" s="135"/>
      <c r="N1006" s="135"/>
    </row>
    <row r="1007" spans="4:14" x14ac:dyDescent="0.3">
      <c r="D1007" s="135"/>
      <c r="E1007" s="135"/>
      <c r="F1007" s="135"/>
      <c r="G1007" s="135"/>
      <c r="H1007" s="135"/>
      <c r="I1007" s="135"/>
      <c r="J1007" s="135"/>
      <c r="K1007" s="135"/>
      <c r="L1007" s="135"/>
      <c r="M1007" s="135"/>
      <c r="N1007" s="135"/>
    </row>
    <row r="1008" spans="4:14" x14ac:dyDescent="0.3">
      <c r="D1008" s="135"/>
      <c r="E1008" s="135"/>
      <c r="F1008" s="135"/>
      <c r="G1008" s="135"/>
      <c r="H1008" s="135"/>
      <c r="I1008" s="135"/>
      <c r="J1008" s="135"/>
      <c r="K1008" s="135"/>
      <c r="L1008" s="135"/>
      <c r="M1008" s="135"/>
      <c r="N1008" s="135"/>
    </row>
    <row r="1009" spans="4:14" x14ac:dyDescent="0.3">
      <c r="D1009" s="135"/>
      <c r="E1009" s="135"/>
      <c r="F1009" s="135"/>
      <c r="G1009" s="135"/>
      <c r="H1009" s="135"/>
      <c r="I1009" s="135"/>
      <c r="J1009" s="135"/>
      <c r="K1009" s="135"/>
      <c r="L1009" s="135"/>
      <c r="M1009" s="135"/>
      <c r="N1009" s="135"/>
    </row>
    <row r="1010" spans="4:14" x14ac:dyDescent="0.3">
      <c r="D1010" s="135"/>
      <c r="E1010" s="135"/>
      <c r="F1010" s="135"/>
      <c r="G1010" s="135"/>
      <c r="H1010" s="135"/>
      <c r="I1010" s="135"/>
      <c r="J1010" s="135"/>
      <c r="K1010" s="135"/>
      <c r="L1010" s="135"/>
      <c r="M1010" s="135"/>
      <c r="N1010" s="135"/>
    </row>
    <row r="1011" spans="4:14" x14ac:dyDescent="0.3">
      <c r="D1011" s="135"/>
      <c r="E1011" s="135"/>
      <c r="F1011" s="135"/>
      <c r="G1011" s="135"/>
      <c r="H1011" s="135"/>
      <c r="I1011" s="135"/>
      <c r="J1011" s="135"/>
      <c r="K1011" s="135"/>
      <c r="L1011" s="135"/>
      <c r="M1011" s="135"/>
      <c r="N1011" s="135"/>
    </row>
    <row r="1012" spans="4:14" x14ac:dyDescent="0.3">
      <c r="D1012" s="135"/>
      <c r="E1012" s="135"/>
      <c r="F1012" s="135"/>
      <c r="G1012" s="135"/>
      <c r="H1012" s="135"/>
      <c r="I1012" s="135"/>
      <c r="J1012" s="135"/>
      <c r="K1012" s="135"/>
      <c r="L1012" s="135"/>
      <c r="M1012" s="135"/>
      <c r="N1012" s="135"/>
    </row>
    <row r="1013" spans="4:14" x14ac:dyDescent="0.3">
      <c r="D1013" s="135"/>
      <c r="E1013" s="135"/>
      <c r="F1013" s="135"/>
      <c r="G1013" s="135"/>
      <c r="H1013" s="135"/>
      <c r="I1013" s="135"/>
      <c r="J1013" s="135"/>
      <c r="K1013" s="135"/>
      <c r="L1013" s="135"/>
      <c r="M1013" s="135"/>
      <c r="N1013" s="135"/>
    </row>
    <row r="1014" spans="4:14" x14ac:dyDescent="0.3">
      <c r="D1014" s="135"/>
      <c r="E1014" s="135"/>
      <c r="F1014" s="135"/>
      <c r="G1014" s="135"/>
      <c r="H1014" s="135"/>
      <c r="I1014" s="135"/>
      <c r="J1014" s="135"/>
      <c r="K1014" s="135"/>
      <c r="L1014" s="135"/>
      <c r="M1014" s="135"/>
      <c r="N1014" s="135"/>
    </row>
    <row r="1015" spans="4:14" x14ac:dyDescent="0.3">
      <c r="D1015" s="135"/>
      <c r="E1015" s="135"/>
      <c r="F1015" s="135"/>
      <c r="G1015" s="135"/>
      <c r="H1015" s="135"/>
      <c r="I1015" s="135"/>
      <c r="J1015" s="135"/>
      <c r="K1015" s="135"/>
      <c r="L1015" s="135"/>
      <c r="M1015" s="135"/>
      <c r="N1015" s="135"/>
    </row>
    <row r="1016" spans="4:14" x14ac:dyDescent="0.3">
      <c r="D1016" s="135"/>
      <c r="E1016" s="135"/>
      <c r="F1016" s="135"/>
      <c r="G1016" s="135"/>
      <c r="H1016" s="135"/>
      <c r="I1016" s="135"/>
      <c r="J1016" s="135"/>
      <c r="K1016" s="135"/>
      <c r="L1016" s="135"/>
      <c r="M1016" s="135"/>
      <c r="N1016" s="135"/>
    </row>
    <row r="1017" spans="4:14" x14ac:dyDescent="0.3">
      <c r="D1017" s="135"/>
      <c r="E1017" s="135"/>
      <c r="F1017" s="135"/>
      <c r="G1017" s="135"/>
      <c r="H1017" s="135"/>
      <c r="I1017" s="135"/>
      <c r="J1017" s="135"/>
      <c r="K1017" s="135"/>
      <c r="L1017" s="135"/>
      <c r="M1017" s="135"/>
      <c r="N1017" s="135"/>
    </row>
    <row r="1018" spans="4:14" x14ac:dyDescent="0.3">
      <c r="D1018" s="135"/>
      <c r="E1018" s="135"/>
      <c r="F1018" s="135"/>
      <c r="G1018" s="135"/>
      <c r="H1018" s="135"/>
      <c r="I1018" s="135"/>
      <c r="J1018" s="135"/>
      <c r="K1018" s="135"/>
      <c r="L1018" s="135"/>
      <c r="M1018" s="135"/>
      <c r="N1018" s="135"/>
    </row>
    <row r="1019" spans="4:14" x14ac:dyDescent="0.3">
      <c r="D1019" s="135"/>
      <c r="E1019" s="135"/>
      <c r="F1019" s="135"/>
      <c r="G1019" s="135"/>
      <c r="H1019" s="135"/>
      <c r="I1019" s="135"/>
      <c r="J1019" s="135"/>
      <c r="K1019" s="135"/>
      <c r="L1019" s="135"/>
      <c r="M1019" s="135"/>
      <c r="N1019" s="135"/>
    </row>
    <row r="1020" spans="4:14" x14ac:dyDescent="0.3">
      <c r="D1020" s="135"/>
      <c r="E1020" s="135"/>
      <c r="F1020" s="135"/>
      <c r="G1020" s="135"/>
      <c r="H1020" s="135"/>
      <c r="I1020" s="135"/>
      <c r="J1020" s="135"/>
      <c r="K1020" s="135"/>
      <c r="L1020" s="135"/>
      <c r="M1020" s="135"/>
      <c r="N1020" s="135"/>
    </row>
    <row r="1021" spans="4:14" x14ac:dyDescent="0.3">
      <c r="D1021" s="135"/>
      <c r="E1021" s="135"/>
      <c r="F1021" s="135"/>
      <c r="G1021" s="135"/>
      <c r="H1021" s="135"/>
      <c r="I1021" s="135"/>
      <c r="J1021" s="135"/>
      <c r="K1021" s="135"/>
      <c r="L1021" s="135"/>
      <c r="M1021" s="135"/>
      <c r="N1021" s="135"/>
    </row>
    <row r="1022" spans="4:14" x14ac:dyDescent="0.3">
      <c r="D1022" s="135"/>
      <c r="E1022" s="135"/>
      <c r="F1022" s="135"/>
      <c r="G1022" s="135"/>
      <c r="H1022" s="135"/>
      <c r="I1022" s="135"/>
      <c r="J1022" s="135"/>
      <c r="K1022" s="135"/>
      <c r="L1022" s="135"/>
      <c r="M1022" s="135"/>
      <c r="N1022" s="135"/>
    </row>
    <row r="1023" spans="4:14" x14ac:dyDescent="0.3">
      <c r="D1023" s="135"/>
      <c r="E1023" s="135"/>
      <c r="F1023" s="135"/>
      <c r="G1023" s="135"/>
      <c r="H1023" s="135"/>
      <c r="I1023" s="135"/>
      <c r="J1023" s="135"/>
      <c r="K1023" s="135"/>
      <c r="L1023" s="135"/>
      <c r="M1023" s="135"/>
      <c r="N1023" s="135"/>
    </row>
    <row r="1024" spans="4:14" x14ac:dyDescent="0.3">
      <c r="D1024" s="135"/>
      <c r="E1024" s="135"/>
      <c r="F1024" s="135"/>
      <c r="G1024" s="135"/>
      <c r="H1024" s="135"/>
      <c r="I1024" s="135"/>
      <c r="J1024" s="135"/>
      <c r="K1024" s="135"/>
      <c r="L1024" s="135"/>
      <c r="M1024" s="135"/>
      <c r="N1024" s="135"/>
    </row>
    <row r="1025" spans="4:14" x14ac:dyDescent="0.3">
      <c r="D1025" s="135"/>
      <c r="E1025" s="135"/>
      <c r="F1025" s="135"/>
      <c r="G1025" s="135"/>
      <c r="H1025" s="135"/>
      <c r="I1025" s="135"/>
      <c r="J1025" s="135"/>
      <c r="K1025" s="135"/>
      <c r="L1025" s="135"/>
      <c r="M1025" s="135"/>
      <c r="N1025" s="135"/>
    </row>
    <row r="1026" spans="4:14" x14ac:dyDescent="0.3">
      <c r="D1026" s="135"/>
      <c r="E1026" s="135"/>
      <c r="F1026" s="135"/>
      <c r="G1026" s="135"/>
      <c r="H1026" s="135"/>
      <c r="I1026" s="135"/>
      <c r="J1026" s="135"/>
      <c r="K1026" s="135"/>
      <c r="L1026" s="135"/>
      <c r="M1026" s="135"/>
      <c r="N1026" s="135"/>
    </row>
    <row r="1027" spans="4:14" x14ac:dyDescent="0.3">
      <c r="D1027" s="135"/>
      <c r="E1027" s="135"/>
      <c r="F1027" s="135"/>
      <c r="G1027" s="135"/>
      <c r="H1027" s="135"/>
      <c r="I1027" s="135"/>
      <c r="J1027" s="135"/>
      <c r="K1027" s="135"/>
      <c r="L1027" s="135"/>
      <c r="M1027" s="135"/>
      <c r="N1027" s="135"/>
    </row>
    <row r="1028" spans="4:14" x14ac:dyDescent="0.3">
      <c r="D1028" s="135"/>
      <c r="E1028" s="135"/>
      <c r="F1028" s="135"/>
      <c r="G1028" s="135"/>
      <c r="H1028" s="135"/>
      <c r="I1028" s="135"/>
      <c r="J1028" s="135"/>
      <c r="K1028" s="135"/>
      <c r="L1028" s="135"/>
      <c r="M1028" s="135"/>
      <c r="N1028" s="135"/>
    </row>
    <row r="1029" spans="4:14" x14ac:dyDescent="0.3">
      <c r="D1029" s="135"/>
      <c r="E1029" s="135"/>
      <c r="F1029" s="135"/>
      <c r="G1029" s="135"/>
      <c r="H1029" s="135"/>
      <c r="I1029" s="135"/>
      <c r="J1029" s="135"/>
      <c r="K1029" s="135"/>
      <c r="L1029" s="135"/>
      <c r="M1029" s="135"/>
      <c r="N1029" s="135"/>
    </row>
    <row r="1030" spans="4:14" x14ac:dyDescent="0.3">
      <c r="D1030" s="135"/>
      <c r="E1030" s="135"/>
      <c r="F1030" s="135"/>
      <c r="G1030" s="135"/>
      <c r="H1030" s="135"/>
      <c r="I1030" s="135"/>
      <c r="J1030" s="135"/>
      <c r="K1030" s="135"/>
      <c r="L1030" s="135"/>
      <c r="M1030" s="135"/>
      <c r="N1030" s="135"/>
    </row>
    <row r="1031" spans="4:14" x14ac:dyDescent="0.3">
      <c r="D1031" s="135"/>
      <c r="E1031" s="135"/>
      <c r="F1031" s="135"/>
      <c r="G1031" s="135"/>
      <c r="H1031" s="135"/>
      <c r="I1031" s="135"/>
      <c r="J1031" s="135"/>
      <c r="K1031" s="135"/>
      <c r="L1031" s="135"/>
      <c r="M1031" s="135"/>
      <c r="N1031" s="135"/>
    </row>
    <row r="1032" spans="4:14" x14ac:dyDescent="0.3">
      <c r="D1032" s="135"/>
      <c r="E1032" s="135"/>
      <c r="F1032" s="135"/>
      <c r="G1032" s="135"/>
      <c r="H1032" s="135"/>
      <c r="I1032" s="135"/>
      <c r="J1032" s="135"/>
      <c r="K1032" s="135"/>
      <c r="L1032" s="135"/>
      <c r="M1032" s="135"/>
      <c r="N1032" s="135"/>
    </row>
    <row r="1033" spans="4:14" x14ac:dyDescent="0.3">
      <c r="D1033" s="135"/>
      <c r="E1033" s="135"/>
      <c r="F1033" s="135"/>
      <c r="G1033" s="135"/>
      <c r="H1033" s="135"/>
      <c r="I1033" s="135"/>
      <c r="J1033" s="135"/>
      <c r="K1033" s="135"/>
      <c r="L1033" s="135"/>
      <c r="M1033" s="135"/>
      <c r="N1033" s="135"/>
    </row>
    <row r="1034" spans="4:14" x14ac:dyDescent="0.3">
      <c r="D1034" s="135"/>
      <c r="E1034" s="135"/>
      <c r="F1034" s="135"/>
      <c r="G1034" s="135"/>
      <c r="H1034" s="135"/>
      <c r="I1034" s="135"/>
      <c r="J1034" s="135"/>
      <c r="K1034" s="135"/>
      <c r="L1034" s="135"/>
      <c r="M1034" s="135"/>
      <c r="N1034" s="135"/>
    </row>
    <row r="1035" spans="4:14" x14ac:dyDescent="0.3">
      <c r="D1035" s="135"/>
      <c r="E1035" s="135"/>
      <c r="F1035" s="135"/>
      <c r="G1035" s="135"/>
      <c r="H1035" s="135"/>
      <c r="I1035" s="135"/>
      <c r="J1035" s="135"/>
      <c r="K1035" s="135"/>
      <c r="L1035" s="135"/>
      <c r="M1035" s="135"/>
      <c r="N1035" s="135"/>
    </row>
    <row r="1036" spans="4:14" x14ac:dyDescent="0.3">
      <c r="D1036" s="135"/>
      <c r="E1036" s="135"/>
      <c r="F1036" s="135"/>
      <c r="G1036" s="135"/>
      <c r="H1036" s="135"/>
      <c r="I1036" s="135"/>
      <c r="J1036" s="135"/>
      <c r="K1036" s="135"/>
      <c r="L1036" s="135"/>
      <c r="M1036" s="135"/>
      <c r="N1036" s="135"/>
    </row>
    <row r="1037" spans="4:14" x14ac:dyDescent="0.3">
      <c r="D1037" s="135"/>
      <c r="E1037" s="135"/>
      <c r="F1037" s="135"/>
      <c r="G1037" s="135"/>
      <c r="H1037" s="135"/>
      <c r="I1037" s="135"/>
      <c r="J1037" s="135"/>
      <c r="K1037" s="135"/>
      <c r="L1037" s="135"/>
      <c r="M1037" s="135"/>
      <c r="N1037" s="135"/>
    </row>
    <row r="1038" spans="4:14" x14ac:dyDescent="0.3">
      <c r="D1038" s="135"/>
      <c r="E1038" s="135"/>
      <c r="F1038" s="135"/>
      <c r="G1038" s="135"/>
      <c r="H1038" s="135"/>
      <c r="I1038" s="135"/>
      <c r="J1038" s="135"/>
      <c r="K1038" s="135"/>
      <c r="L1038" s="135"/>
      <c r="M1038" s="135"/>
      <c r="N1038" s="135"/>
    </row>
    <row r="1039" spans="4:14" x14ac:dyDescent="0.3">
      <c r="D1039" s="135"/>
      <c r="E1039" s="135"/>
      <c r="F1039" s="135"/>
      <c r="G1039" s="135"/>
      <c r="H1039" s="135"/>
      <c r="I1039" s="135"/>
      <c r="J1039" s="135"/>
      <c r="K1039" s="135"/>
      <c r="L1039" s="135"/>
      <c r="M1039" s="135"/>
      <c r="N1039" s="135"/>
    </row>
    <row r="1040" spans="4:14" x14ac:dyDescent="0.3">
      <c r="D1040" s="135"/>
      <c r="E1040" s="135"/>
      <c r="F1040" s="135"/>
      <c r="G1040" s="135"/>
      <c r="H1040" s="135"/>
      <c r="I1040" s="135"/>
      <c r="J1040" s="135"/>
      <c r="K1040" s="135"/>
      <c r="L1040" s="135"/>
      <c r="M1040" s="135"/>
      <c r="N1040" s="135"/>
    </row>
    <row r="1041" spans="4:14" x14ac:dyDescent="0.3">
      <c r="D1041" s="135"/>
      <c r="E1041" s="135"/>
      <c r="F1041" s="135"/>
      <c r="G1041" s="135"/>
      <c r="H1041" s="135"/>
      <c r="I1041" s="135"/>
      <c r="J1041" s="135"/>
      <c r="K1041" s="135"/>
      <c r="L1041" s="135"/>
      <c r="M1041" s="135"/>
      <c r="N1041" s="135"/>
    </row>
    <row r="1042" spans="4:14" x14ac:dyDescent="0.3">
      <c r="D1042" s="135"/>
      <c r="E1042" s="135"/>
      <c r="F1042" s="135"/>
      <c r="G1042" s="135"/>
      <c r="H1042" s="135"/>
      <c r="I1042" s="135"/>
      <c r="J1042" s="135"/>
      <c r="K1042" s="135"/>
      <c r="L1042" s="135"/>
      <c r="M1042" s="135"/>
      <c r="N1042" s="135"/>
    </row>
    <row r="1043" spans="4:14" x14ac:dyDescent="0.3">
      <c r="D1043" s="135"/>
      <c r="E1043" s="135"/>
      <c r="F1043" s="135"/>
      <c r="G1043" s="135"/>
      <c r="H1043" s="135"/>
      <c r="I1043" s="135"/>
      <c r="J1043" s="135"/>
      <c r="K1043" s="135"/>
      <c r="L1043" s="135"/>
      <c r="M1043" s="135"/>
      <c r="N1043" s="135"/>
    </row>
    <row r="1044" spans="4:14" x14ac:dyDescent="0.3">
      <c r="D1044" s="135"/>
      <c r="E1044" s="135"/>
      <c r="F1044" s="135"/>
      <c r="G1044" s="135"/>
      <c r="H1044" s="135"/>
      <c r="I1044" s="135"/>
      <c r="J1044" s="135"/>
      <c r="K1044" s="135"/>
      <c r="L1044" s="135"/>
      <c r="M1044" s="135"/>
      <c r="N1044" s="135"/>
    </row>
    <row r="1045" spans="4:14" x14ac:dyDescent="0.3">
      <c r="D1045" s="135"/>
      <c r="E1045" s="135"/>
      <c r="F1045" s="135"/>
      <c r="G1045" s="135"/>
      <c r="H1045" s="135"/>
      <c r="I1045" s="135"/>
      <c r="J1045" s="135"/>
      <c r="K1045" s="135"/>
      <c r="L1045" s="135"/>
      <c r="M1045" s="135"/>
      <c r="N1045" s="135"/>
    </row>
    <row r="1046" spans="4:14" x14ac:dyDescent="0.3">
      <c r="D1046" s="135"/>
      <c r="E1046" s="135"/>
      <c r="F1046" s="135"/>
      <c r="G1046" s="135"/>
      <c r="H1046" s="135"/>
      <c r="I1046" s="135"/>
      <c r="J1046" s="135"/>
      <c r="K1046" s="135"/>
      <c r="L1046" s="135"/>
      <c r="M1046" s="135"/>
      <c r="N1046" s="135"/>
    </row>
    <row r="1047" spans="4:14" x14ac:dyDescent="0.3">
      <c r="D1047" s="135"/>
      <c r="E1047" s="135"/>
      <c r="F1047" s="135"/>
      <c r="G1047" s="135"/>
      <c r="H1047" s="135"/>
      <c r="I1047" s="135"/>
      <c r="J1047" s="135"/>
      <c r="K1047" s="135"/>
      <c r="L1047" s="135"/>
      <c r="M1047" s="135"/>
      <c r="N1047" s="135"/>
    </row>
    <row r="1048" spans="4:14" x14ac:dyDescent="0.3">
      <c r="D1048" s="135"/>
      <c r="E1048" s="135"/>
      <c r="F1048" s="135"/>
      <c r="G1048" s="135"/>
      <c r="H1048" s="135"/>
      <c r="I1048" s="135"/>
      <c r="J1048" s="135"/>
      <c r="K1048" s="135"/>
      <c r="L1048" s="135"/>
      <c r="M1048" s="135"/>
      <c r="N1048" s="135"/>
    </row>
    <row r="1049" spans="4:14" x14ac:dyDescent="0.3">
      <c r="D1049" s="135"/>
      <c r="E1049" s="135"/>
      <c r="F1049" s="135"/>
      <c r="G1049" s="135"/>
      <c r="H1049" s="135"/>
      <c r="I1049" s="135"/>
      <c r="J1049" s="135"/>
      <c r="K1049" s="135"/>
      <c r="L1049" s="135"/>
      <c r="M1049" s="135"/>
      <c r="N1049" s="135"/>
    </row>
    <row r="1050" spans="4:14" x14ac:dyDescent="0.3">
      <c r="D1050" s="135"/>
      <c r="E1050" s="135"/>
      <c r="F1050" s="135"/>
      <c r="G1050" s="135"/>
      <c r="H1050" s="135"/>
      <c r="I1050" s="135"/>
      <c r="J1050" s="135"/>
      <c r="K1050" s="135"/>
      <c r="L1050" s="135"/>
      <c r="M1050" s="135"/>
      <c r="N1050" s="135"/>
    </row>
    <row r="1051" spans="4:14" x14ac:dyDescent="0.3">
      <c r="D1051" s="135"/>
      <c r="E1051" s="135"/>
      <c r="F1051" s="135"/>
      <c r="G1051" s="135"/>
      <c r="H1051" s="135"/>
      <c r="I1051" s="135"/>
      <c r="J1051" s="135"/>
      <c r="K1051" s="135"/>
      <c r="L1051" s="135"/>
      <c r="M1051" s="135"/>
      <c r="N1051" s="135"/>
    </row>
    <row r="1052" spans="4:14" x14ac:dyDescent="0.3">
      <c r="D1052" s="135"/>
      <c r="E1052" s="135"/>
      <c r="F1052" s="135"/>
      <c r="G1052" s="135"/>
      <c r="H1052" s="135"/>
      <c r="I1052" s="135"/>
      <c r="J1052" s="135"/>
      <c r="K1052" s="135"/>
      <c r="L1052" s="135"/>
      <c r="M1052" s="135"/>
      <c r="N1052" s="135"/>
    </row>
    <row r="1053" spans="4:14" x14ac:dyDescent="0.3">
      <c r="D1053" s="135"/>
      <c r="E1053" s="135"/>
      <c r="F1053" s="135"/>
      <c r="G1053" s="135"/>
      <c r="H1053" s="135"/>
      <c r="I1053" s="135"/>
      <c r="J1053" s="135"/>
      <c r="K1053" s="135"/>
      <c r="L1053" s="135"/>
      <c r="M1053" s="135"/>
      <c r="N1053" s="135"/>
    </row>
    <row r="1054" spans="4:14" x14ac:dyDescent="0.3">
      <c r="D1054" s="135"/>
      <c r="E1054" s="135"/>
      <c r="F1054" s="135"/>
      <c r="G1054" s="135"/>
      <c r="H1054" s="135"/>
      <c r="I1054" s="135"/>
      <c r="J1054" s="135"/>
      <c r="K1054" s="135"/>
      <c r="L1054" s="135"/>
      <c r="M1054" s="135"/>
      <c r="N1054" s="135"/>
    </row>
    <row r="1055" spans="4:14" x14ac:dyDescent="0.3">
      <c r="D1055" s="135"/>
      <c r="E1055" s="135"/>
      <c r="F1055" s="135"/>
      <c r="G1055" s="135"/>
      <c r="H1055" s="135"/>
      <c r="I1055" s="135"/>
      <c r="J1055" s="135"/>
      <c r="K1055" s="135"/>
      <c r="L1055" s="135"/>
      <c r="M1055" s="135"/>
      <c r="N1055" s="135"/>
    </row>
    <row r="1056" spans="4:14" x14ac:dyDescent="0.3">
      <c r="D1056" s="135"/>
      <c r="E1056" s="135"/>
      <c r="F1056" s="135"/>
      <c r="G1056" s="135"/>
      <c r="H1056" s="135"/>
      <c r="I1056" s="135"/>
      <c r="J1056" s="135"/>
      <c r="K1056" s="135"/>
      <c r="L1056" s="135"/>
      <c r="M1056" s="135"/>
      <c r="N1056" s="135"/>
    </row>
    <row r="1057" spans="4:14" x14ac:dyDescent="0.3">
      <c r="D1057" s="135"/>
      <c r="E1057" s="135"/>
      <c r="F1057" s="135"/>
      <c r="G1057" s="135"/>
      <c r="H1057" s="135"/>
      <c r="I1057" s="135"/>
      <c r="J1057" s="135"/>
      <c r="K1057" s="135"/>
      <c r="L1057" s="135"/>
      <c r="M1057" s="135"/>
      <c r="N1057" s="135"/>
    </row>
    <row r="1058" spans="4:14" x14ac:dyDescent="0.3">
      <c r="D1058" s="135"/>
      <c r="E1058" s="135"/>
      <c r="F1058" s="135"/>
      <c r="G1058" s="135"/>
      <c r="H1058" s="135"/>
      <c r="I1058" s="135"/>
      <c r="J1058" s="135"/>
      <c r="K1058" s="135"/>
      <c r="L1058" s="135"/>
      <c r="M1058" s="135"/>
      <c r="N1058" s="135"/>
    </row>
    <row r="1059" spans="4:14" x14ac:dyDescent="0.3">
      <c r="D1059" s="135"/>
      <c r="E1059" s="135"/>
      <c r="F1059" s="135"/>
      <c r="G1059" s="135"/>
      <c r="H1059" s="135"/>
      <c r="I1059" s="135"/>
      <c r="J1059" s="135"/>
      <c r="K1059" s="135"/>
      <c r="L1059" s="135"/>
      <c r="M1059" s="135"/>
      <c r="N1059" s="135"/>
    </row>
    <row r="1060" spans="4:14" x14ac:dyDescent="0.3">
      <c r="D1060" s="135"/>
      <c r="E1060" s="135"/>
      <c r="F1060" s="135"/>
      <c r="G1060" s="135"/>
      <c r="H1060" s="135"/>
      <c r="I1060" s="135"/>
      <c r="J1060" s="135"/>
      <c r="K1060" s="135"/>
      <c r="L1060" s="135"/>
      <c r="M1060" s="135"/>
      <c r="N1060" s="135"/>
    </row>
    <row r="1061" spans="4:14" x14ac:dyDescent="0.3">
      <c r="D1061" s="135"/>
      <c r="E1061" s="135"/>
      <c r="F1061" s="135"/>
      <c r="G1061" s="135"/>
      <c r="H1061" s="135"/>
      <c r="I1061" s="135"/>
      <c r="J1061" s="135"/>
      <c r="K1061" s="135"/>
      <c r="L1061" s="135"/>
      <c r="M1061" s="135"/>
      <c r="N1061" s="135"/>
    </row>
    <row r="1062" spans="4:14" x14ac:dyDescent="0.3">
      <c r="D1062" s="135"/>
      <c r="E1062" s="135"/>
      <c r="F1062" s="135"/>
      <c r="G1062" s="135"/>
      <c r="H1062" s="135"/>
      <c r="I1062" s="135"/>
      <c r="J1062" s="135"/>
      <c r="K1062" s="135"/>
      <c r="L1062" s="135"/>
      <c r="M1062" s="135"/>
      <c r="N1062" s="135"/>
    </row>
    <row r="1063" spans="4:14" x14ac:dyDescent="0.3">
      <c r="D1063" s="135"/>
      <c r="E1063" s="135"/>
      <c r="F1063" s="135"/>
      <c r="G1063" s="135"/>
      <c r="H1063" s="135"/>
      <c r="I1063" s="135"/>
      <c r="J1063" s="135"/>
      <c r="K1063" s="135"/>
      <c r="L1063" s="135"/>
      <c r="M1063" s="135"/>
      <c r="N1063" s="135"/>
    </row>
    <row r="1064" spans="4:14" x14ac:dyDescent="0.3">
      <c r="D1064" s="135"/>
      <c r="E1064" s="135"/>
      <c r="F1064" s="135"/>
      <c r="G1064" s="135"/>
      <c r="H1064" s="135"/>
      <c r="I1064" s="135"/>
      <c r="J1064" s="135"/>
      <c r="K1064" s="135"/>
      <c r="L1064" s="135"/>
      <c r="M1064" s="135"/>
      <c r="N1064" s="135"/>
    </row>
    <row r="1065" spans="4:14" x14ac:dyDescent="0.3">
      <c r="D1065" s="135"/>
      <c r="E1065" s="135"/>
      <c r="F1065" s="135"/>
      <c r="G1065" s="135"/>
      <c r="H1065" s="135"/>
      <c r="I1065" s="135"/>
      <c r="J1065" s="135"/>
      <c r="K1065" s="135"/>
      <c r="L1065" s="135"/>
      <c r="M1065" s="135"/>
      <c r="N1065" s="135"/>
    </row>
    <row r="1066" spans="4:14" x14ac:dyDescent="0.3">
      <c r="D1066" s="135"/>
      <c r="E1066" s="135"/>
      <c r="F1066" s="135"/>
      <c r="G1066" s="135"/>
      <c r="H1066" s="135"/>
      <c r="I1066" s="135"/>
      <c r="J1066" s="135"/>
      <c r="K1066" s="135"/>
      <c r="L1066" s="135"/>
      <c r="M1066" s="135"/>
      <c r="N1066" s="135"/>
    </row>
    <row r="1067" spans="4:14" x14ac:dyDescent="0.3">
      <c r="D1067" s="135"/>
      <c r="E1067" s="135"/>
      <c r="F1067" s="135"/>
      <c r="G1067" s="135"/>
      <c r="H1067" s="135"/>
      <c r="I1067" s="135"/>
      <c r="J1067" s="135"/>
      <c r="K1067" s="135"/>
      <c r="L1067" s="135"/>
      <c r="M1067" s="135"/>
      <c r="N1067" s="135"/>
    </row>
    <row r="1068" spans="4:14" x14ac:dyDescent="0.3">
      <c r="D1068" s="135"/>
      <c r="E1068" s="135"/>
      <c r="F1068" s="135"/>
      <c r="G1068" s="135"/>
      <c r="H1068" s="135"/>
      <c r="I1068" s="135"/>
      <c r="J1068" s="135"/>
      <c r="K1068" s="135"/>
      <c r="L1068" s="135"/>
      <c r="M1068" s="135"/>
      <c r="N1068" s="135"/>
    </row>
    <row r="1069" spans="4:14" x14ac:dyDescent="0.3">
      <c r="D1069" s="135"/>
      <c r="E1069" s="135"/>
      <c r="F1069" s="135"/>
      <c r="G1069" s="135"/>
      <c r="H1069" s="135"/>
      <c r="I1069" s="135"/>
      <c r="J1069" s="135"/>
      <c r="K1069" s="135"/>
      <c r="L1069" s="135"/>
      <c r="M1069" s="135"/>
      <c r="N1069" s="135"/>
    </row>
    <row r="1070" spans="4:14" x14ac:dyDescent="0.3">
      <c r="D1070" s="135"/>
      <c r="E1070" s="135"/>
      <c r="F1070" s="135"/>
      <c r="G1070" s="135"/>
      <c r="H1070" s="135"/>
      <c r="I1070" s="135"/>
      <c r="J1070" s="135"/>
      <c r="K1070" s="135"/>
      <c r="L1070" s="135"/>
      <c r="M1070" s="135"/>
      <c r="N1070" s="135"/>
    </row>
    <row r="1071" spans="4:14" x14ac:dyDescent="0.3">
      <c r="D1071" s="135"/>
      <c r="E1071" s="135"/>
      <c r="F1071" s="135"/>
      <c r="G1071" s="135"/>
      <c r="H1071" s="135"/>
      <c r="I1071" s="135"/>
      <c r="J1071" s="135"/>
      <c r="K1071" s="135"/>
      <c r="L1071" s="135"/>
      <c r="M1071" s="135"/>
      <c r="N1071" s="135"/>
    </row>
    <row r="1072" spans="4:14" x14ac:dyDescent="0.3">
      <c r="D1072" s="135"/>
      <c r="E1072" s="135"/>
      <c r="F1072" s="135"/>
      <c r="G1072" s="135"/>
      <c r="H1072" s="135"/>
      <c r="I1072" s="135"/>
      <c r="J1072" s="135"/>
      <c r="K1072" s="135"/>
      <c r="L1072" s="135"/>
      <c r="M1072" s="135"/>
      <c r="N1072" s="135"/>
    </row>
    <row r="1073" spans="4:14" x14ac:dyDescent="0.3">
      <c r="D1073" s="135"/>
      <c r="E1073" s="135"/>
      <c r="F1073" s="135"/>
      <c r="G1073" s="135"/>
      <c r="H1073" s="135"/>
      <c r="I1073" s="135"/>
      <c r="J1073" s="135"/>
      <c r="K1073" s="135"/>
      <c r="L1073" s="135"/>
      <c r="M1073" s="135"/>
      <c r="N1073" s="135"/>
    </row>
    <row r="1074" spans="4:14" x14ac:dyDescent="0.3">
      <c r="D1074" s="135"/>
      <c r="E1074" s="135"/>
      <c r="F1074" s="135"/>
      <c r="G1074" s="135"/>
      <c r="H1074" s="135"/>
      <c r="I1074" s="135"/>
      <c r="J1074" s="135"/>
      <c r="K1074" s="135"/>
      <c r="L1074" s="135"/>
      <c r="M1074" s="135"/>
      <c r="N1074" s="135"/>
    </row>
    <row r="1075" spans="4:14" x14ac:dyDescent="0.3">
      <c r="D1075" s="135"/>
      <c r="E1075" s="135"/>
      <c r="F1075" s="135"/>
      <c r="G1075" s="135"/>
      <c r="H1075" s="135"/>
      <c r="I1075" s="135"/>
      <c r="J1075" s="135"/>
      <c r="K1075" s="135"/>
      <c r="L1075" s="135"/>
      <c r="M1075" s="135"/>
      <c r="N1075" s="135"/>
    </row>
    <row r="1076" spans="4:14" x14ac:dyDescent="0.3">
      <c r="D1076" s="135"/>
      <c r="E1076" s="135"/>
      <c r="F1076" s="135"/>
      <c r="G1076" s="135"/>
      <c r="H1076" s="135"/>
      <c r="I1076" s="135"/>
      <c r="J1076" s="135"/>
      <c r="K1076" s="135"/>
      <c r="L1076" s="135"/>
      <c r="M1076" s="135"/>
      <c r="N1076" s="135"/>
    </row>
    <row r="1077" spans="4:14" x14ac:dyDescent="0.3">
      <c r="D1077" s="135"/>
      <c r="E1077" s="135"/>
      <c r="F1077" s="135"/>
      <c r="G1077" s="135"/>
      <c r="H1077" s="135"/>
      <c r="I1077" s="135"/>
      <c r="J1077" s="135"/>
      <c r="K1077" s="135"/>
      <c r="L1077" s="135"/>
      <c r="M1077" s="135"/>
      <c r="N1077" s="135"/>
    </row>
    <row r="1078" spans="4:14" x14ac:dyDescent="0.3">
      <c r="D1078" s="135"/>
      <c r="E1078" s="135"/>
      <c r="F1078" s="135"/>
      <c r="G1078" s="135"/>
      <c r="H1078" s="135"/>
      <c r="I1078" s="135"/>
      <c r="J1078" s="135"/>
      <c r="K1078" s="135"/>
      <c r="L1078" s="135"/>
      <c r="M1078" s="135"/>
      <c r="N1078" s="135"/>
    </row>
    <row r="1079" spans="4:14" x14ac:dyDescent="0.3">
      <c r="D1079" s="135"/>
      <c r="E1079" s="135"/>
      <c r="F1079" s="135"/>
      <c r="G1079" s="135"/>
      <c r="H1079" s="135"/>
      <c r="I1079" s="135"/>
      <c r="J1079" s="135"/>
      <c r="K1079" s="135"/>
      <c r="L1079" s="135"/>
      <c r="M1079" s="135"/>
      <c r="N1079" s="135"/>
    </row>
    <row r="1080" spans="4:14" x14ac:dyDescent="0.3">
      <c r="D1080" s="135"/>
      <c r="E1080" s="135"/>
      <c r="F1080" s="135"/>
      <c r="G1080" s="135"/>
      <c r="H1080" s="135"/>
      <c r="I1080" s="135"/>
      <c r="J1080" s="135"/>
      <c r="K1080" s="135"/>
      <c r="L1080" s="135"/>
      <c r="M1080" s="135"/>
      <c r="N1080" s="135"/>
    </row>
    <row r="1081" spans="4:14" x14ac:dyDescent="0.3">
      <c r="D1081" s="135"/>
      <c r="E1081" s="135"/>
      <c r="F1081" s="135"/>
      <c r="G1081" s="135"/>
      <c r="H1081" s="135"/>
      <c r="I1081" s="135"/>
      <c r="J1081" s="135"/>
      <c r="K1081" s="135"/>
      <c r="L1081" s="135"/>
      <c r="M1081" s="135"/>
      <c r="N1081" s="135"/>
    </row>
    <row r="1082" spans="4:14" x14ac:dyDescent="0.3">
      <c r="D1082" s="135"/>
      <c r="E1082" s="135"/>
      <c r="F1082" s="135"/>
      <c r="G1082" s="135"/>
      <c r="H1082" s="135"/>
      <c r="I1082" s="135"/>
      <c r="J1082" s="135"/>
      <c r="K1082" s="135"/>
      <c r="L1082" s="135"/>
      <c r="M1082" s="135"/>
      <c r="N1082" s="135"/>
    </row>
    <row r="1083" spans="4:14" x14ac:dyDescent="0.3">
      <c r="D1083" s="135"/>
      <c r="E1083" s="135"/>
      <c r="F1083" s="135"/>
      <c r="G1083" s="135"/>
      <c r="H1083" s="135"/>
      <c r="I1083" s="135"/>
      <c r="J1083" s="135"/>
      <c r="K1083" s="135"/>
      <c r="L1083" s="135"/>
      <c r="M1083" s="135"/>
      <c r="N1083" s="135"/>
    </row>
    <row r="1084" spans="4:14" x14ac:dyDescent="0.3">
      <c r="D1084" s="135"/>
      <c r="E1084" s="135"/>
      <c r="F1084" s="135"/>
      <c r="G1084" s="135"/>
      <c r="H1084" s="135"/>
      <c r="I1084" s="135"/>
      <c r="J1084" s="135"/>
      <c r="K1084" s="135"/>
      <c r="L1084" s="135"/>
      <c r="M1084" s="135"/>
      <c r="N1084" s="135"/>
    </row>
    <row r="1085" spans="4:14" x14ac:dyDescent="0.3">
      <c r="D1085" s="135"/>
      <c r="E1085" s="135"/>
      <c r="F1085" s="135"/>
      <c r="G1085" s="135"/>
      <c r="H1085" s="135"/>
      <c r="I1085" s="135"/>
      <c r="J1085" s="135"/>
      <c r="K1085" s="135"/>
      <c r="L1085" s="135"/>
      <c r="M1085" s="135"/>
      <c r="N1085" s="135"/>
    </row>
    <row r="1086" spans="4:14" x14ac:dyDescent="0.3">
      <c r="D1086" s="135"/>
      <c r="E1086" s="135"/>
      <c r="F1086" s="135"/>
      <c r="G1086" s="135"/>
      <c r="H1086" s="135"/>
      <c r="I1086" s="135"/>
      <c r="J1086" s="135"/>
      <c r="K1086" s="135"/>
      <c r="L1086" s="135"/>
      <c r="M1086" s="135"/>
      <c r="N1086" s="135"/>
    </row>
    <row r="1087" spans="4:14" x14ac:dyDescent="0.3">
      <c r="D1087" s="135"/>
      <c r="E1087" s="135"/>
      <c r="F1087" s="135"/>
      <c r="G1087" s="135"/>
      <c r="H1087" s="135"/>
      <c r="I1087" s="135"/>
      <c r="J1087" s="135"/>
      <c r="K1087" s="135"/>
      <c r="L1087" s="135"/>
      <c r="M1087" s="135"/>
      <c r="N1087" s="135"/>
    </row>
    <row r="1088" spans="4:14" x14ac:dyDescent="0.3">
      <c r="D1088" s="135"/>
      <c r="E1088" s="135"/>
      <c r="F1088" s="135"/>
      <c r="G1088" s="135"/>
      <c r="H1088" s="135"/>
      <c r="I1088" s="135"/>
      <c r="J1088" s="135"/>
      <c r="K1088" s="135"/>
      <c r="L1088" s="135"/>
      <c r="M1088" s="135"/>
      <c r="N1088" s="135"/>
    </row>
    <row r="1089" spans="4:14" x14ac:dyDescent="0.3">
      <c r="D1089" s="135"/>
      <c r="E1089" s="135"/>
      <c r="F1089" s="135"/>
      <c r="G1089" s="135"/>
      <c r="H1089" s="135"/>
      <c r="I1089" s="135"/>
      <c r="J1089" s="135"/>
      <c r="K1089" s="135"/>
      <c r="L1089" s="135"/>
      <c r="M1089" s="135"/>
      <c r="N1089" s="135"/>
    </row>
    <row r="1090" spans="4:14" x14ac:dyDescent="0.3">
      <c r="D1090" s="135"/>
      <c r="E1090" s="135"/>
      <c r="F1090" s="135"/>
      <c r="G1090" s="135"/>
      <c r="H1090" s="135"/>
      <c r="I1090" s="135"/>
      <c r="J1090" s="135"/>
      <c r="K1090" s="135"/>
      <c r="L1090" s="135"/>
      <c r="M1090" s="135"/>
      <c r="N1090" s="135"/>
    </row>
    <row r="1091" spans="4:14" x14ac:dyDescent="0.3">
      <c r="D1091" s="135"/>
      <c r="E1091" s="135"/>
      <c r="F1091" s="135"/>
      <c r="G1091" s="135"/>
      <c r="H1091" s="135"/>
      <c r="I1091" s="135"/>
      <c r="J1091" s="135"/>
      <c r="K1091" s="135"/>
      <c r="L1091" s="135"/>
      <c r="M1091" s="135"/>
      <c r="N1091" s="135"/>
    </row>
    <row r="1092" spans="4:14" x14ac:dyDescent="0.3">
      <c r="D1092" s="135"/>
      <c r="E1092" s="135"/>
      <c r="F1092" s="135"/>
      <c r="G1092" s="135"/>
      <c r="H1092" s="135"/>
      <c r="I1092" s="135"/>
      <c r="J1092" s="135"/>
      <c r="K1092" s="135"/>
      <c r="L1092" s="135"/>
      <c r="M1092" s="135"/>
      <c r="N1092" s="135"/>
    </row>
    <row r="1093" spans="4:14" x14ac:dyDescent="0.3">
      <c r="D1093" s="135"/>
      <c r="E1093" s="135"/>
      <c r="F1093" s="135"/>
      <c r="G1093" s="135"/>
      <c r="H1093" s="135"/>
      <c r="I1093" s="135"/>
      <c r="J1093" s="135"/>
      <c r="K1093" s="135"/>
      <c r="L1093" s="135"/>
      <c r="M1093" s="135"/>
      <c r="N1093" s="135"/>
    </row>
    <row r="1094" spans="4:14" x14ac:dyDescent="0.3">
      <c r="D1094" s="135"/>
      <c r="E1094" s="135"/>
      <c r="F1094" s="135"/>
      <c r="G1094" s="135"/>
      <c r="H1094" s="135"/>
      <c r="I1094" s="135"/>
      <c r="J1094" s="135"/>
      <c r="K1094" s="135"/>
      <c r="L1094" s="135"/>
      <c r="M1094" s="135"/>
      <c r="N1094" s="135"/>
    </row>
    <row r="1095" spans="4:14" x14ac:dyDescent="0.3">
      <c r="D1095" s="135"/>
      <c r="E1095" s="135"/>
      <c r="F1095" s="135"/>
      <c r="G1095" s="135"/>
      <c r="H1095" s="135"/>
      <c r="I1095" s="135"/>
      <c r="J1095" s="135"/>
      <c r="K1095" s="135"/>
      <c r="L1095" s="135"/>
      <c r="M1095" s="135"/>
      <c r="N1095" s="135"/>
    </row>
    <row r="1096" spans="4:14" x14ac:dyDescent="0.3">
      <c r="D1096" s="135"/>
      <c r="E1096" s="135"/>
      <c r="F1096" s="135"/>
      <c r="G1096" s="135"/>
      <c r="H1096" s="135"/>
      <c r="I1096" s="135"/>
      <c r="J1096" s="135"/>
      <c r="K1096" s="135"/>
      <c r="L1096" s="135"/>
      <c r="M1096" s="135"/>
      <c r="N1096" s="135"/>
    </row>
    <row r="1097" spans="4:14" x14ac:dyDescent="0.3">
      <c r="D1097" s="135"/>
      <c r="E1097" s="135"/>
      <c r="F1097" s="135"/>
      <c r="G1097" s="135"/>
      <c r="H1097" s="135"/>
      <c r="I1097" s="135"/>
      <c r="J1097" s="135"/>
      <c r="K1097" s="135"/>
      <c r="L1097" s="135"/>
      <c r="M1097" s="135"/>
      <c r="N1097" s="135"/>
    </row>
    <row r="1098" spans="4:14" x14ac:dyDescent="0.3">
      <c r="D1098" s="135"/>
      <c r="E1098" s="135"/>
      <c r="F1098" s="135"/>
      <c r="G1098" s="135"/>
      <c r="H1098" s="135"/>
      <c r="I1098" s="135"/>
      <c r="J1098" s="135"/>
      <c r="K1098" s="135"/>
      <c r="L1098" s="135"/>
      <c r="M1098" s="135"/>
      <c r="N1098" s="135"/>
    </row>
    <row r="1099" spans="4:14" x14ac:dyDescent="0.3">
      <c r="D1099" s="135"/>
      <c r="E1099" s="135"/>
      <c r="F1099" s="135"/>
      <c r="G1099" s="135"/>
      <c r="H1099" s="135"/>
      <c r="I1099" s="135"/>
      <c r="J1099" s="135"/>
      <c r="K1099" s="135"/>
      <c r="L1099" s="135"/>
      <c r="M1099" s="135"/>
      <c r="N1099" s="135"/>
    </row>
    <row r="1100" spans="4:14" x14ac:dyDescent="0.3">
      <c r="D1100" s="135"/>
      <c r="E1100" s="135"/>
      <c r="F1100" s="135"/>
      <c r="G1100" s="135"/>
      <c r="H1100" s="135"/>
      <c r="I1100" s="135"/>
      <c r="J1100" s="135"/>
      <c r="K1100" s="135"/>
      <c r="L1100" s="135"/>
      <c r="M1100" s="135"/>
      <c r="N1100" s="135"/>
    </row>
    <row r="1101" spans="4:14" x14ac:dyDescent="0.3">
      <c r="D1101" s="135"/>
      <c r="E1101" s="135"/>
      <c r="F1101" s="135"/>
      <c r="G1101" s="135"/>
      <c r="H1101" s="135"/>
      <c r="I1101" s="135"/>
      <c r="J1101" s="135"/>
      <c r="K1101" s="135"/>
      <c r="L1101" s="135"/>
      <c r="M1101" s="135"/>
      <c r="N1101" s="135"/>
    </row>
    <row r="1102" spans="4:14" x14ac:dyDescent="0.3">
      <c r="D1102" s="135"/>
      <c r="E1102" s="135"/>
      <c r="F1102" s="135"/>
      <c r="G1102" s="135"/>
      <c r="H1102" s="135"/>
      <c r="I1102" s="135"/>
      <c r="J1102" s="135"/>
      <c r="K1102" s="135"/>
      <c r="L1102" s="135"/>
      <c r="M1102" s="135"/>
      <c r="N1102" s="135"/>
    </row>
    <row r="1103" spans="4:14" x14ac:dyDescent="0.3">
      <c r="D1103" s="135"/>
      <c r="E1103" s="135"/>
      <c r="F1103" s="135"/>
      <c r="G1103" s="135"/>
      <c r="H1103" s="135"/>
      <c r="I1103" s="135"/>
      <c r="J1103" s="135"/>
      <c r="K1103" s="135"/>
      <c r="L1103" s="135"/>
      <c r="M1103" s="135"/>
      <c r="N1103" s="135"/>
    </row>
    <row r="1104" spans="4:14" x14ac:dyDescent="0.3">
      <c r="D1104" s="135"/>
      <c r="E1104" s="135"/>
      <c r="F1104" s="135"/>
      <c r="G1104" s="135"/>
      <c r="H1104" s="135"/>
      <c r="I1104" s="135"/>
      <c r="J1104" s="135"/>
      <c r="K1104" s="135"/>
      <c r="L1104" s="135"/>
      <c r="M1104" s="135"/>
      <c r="N1104" s="135"/>
    </row>
    <row r="1105" spans="4:14" x14ac:dyDescent="0.3">
      <c r="D1105" s="135"/>
      <c r="E1105" s="135"/>
      <c r="F1105" s="135"/>
      <c r="G1105" s="135"/>
      <c r="H1105" s="135"/>
      <c r="I1105" s="135"/>
      <c r="J1105" s="135"/>
      <c r="K1105" s="135"/>
      <c r="L1105" s="135"/>
      <c r="M1105" s="135"/>
      <c r="N1105" s="135"/>
    </row>
    <row r="1106" spans="4:14" x14ac:dyDescent="0.3">
      <c r="D1106" s="135"/>
      <c r="E1106" s="135"/>
      <c r="F1106" s="135"/>
      <c r="G1106" s="135"/>
      <c r="H1106" s="135"/>
      <c r="I1106" s="135"/>
      <c r="J1106" s="135"/>
      <c r="K1106" s="135"/>
      <c r="L1106" s="135"/>
      <c r="M1106" s="135"/>
      <c r="N1106" s="135"/>
    </row>
    <row r="1107" spans="4:14" x14ac:dyDescent="0.3">
      <c r="D1107" s="135"/>
      <c r="E1107" s="135"/>
      <c r="F1107" s="135"/>
      <c r="G1107" s="135"/>
      <c r="H1107" s="135"/>
      <c r="I1107" s="135"/>
      <c r="J1107" s="135"/>
      <c r="K1107" s="135"/>
      <c r="L1107" s="135"/>
      <c r="M1107" s="135"/>
      <c r="N1107" s="135"/>
    </row>
    <row r="1108" spans="4:14" x14ac:dyDescent="0.3">
      <c r="D1108" s="135"/>
      <c r="E1108" s="135"/>
      <c r="F1108" s="135"/>
      <c r="G1108" s="135"/>
      <c r="H1108" s="135"/>
      <c r="I1108" s="135"/>
      <c r="J1108" s="135"/>
      <c r="K1108" s="135"/>
      <c r="L1108" s="135"/>
      <c r="M1108" s="135"/>
      <c r="N1108" s="135"/>
    </row>
    <row r="1109" spans="4:14" x14ac:dyDescent="0.3">
      <c r="D1109" s="135"/>
      <c r="E1109" s="135"/>
      <c r="F1109" s="135"/>
      <c r="G1109" s="135"/>
      <c r="H1109" s="135"/>
      <c r="I1109" s="135"/>
      <c r="J1109" s="135"/>
      <c r="K1109" s="135"/>
      <c r="L1109" s="135"/>
      <c r="M1109" s="135"/>
      <c r="N1109" s="135"/>
    </row>
    <row r="1110" spans="4:14" x14ac:dyDescent="0.3">
      <c r="D1110" s="135"/>
      <c r="E1110" s="135"/>
      <c r="F1110" s="135"/>
      <c r="G1110" s="135"/>
      <c r="H1110" s="135"/>
      <c r="I1110" s="135"/>
      <c r="J1110" s="135"/>
      <c r="K1110" s="135"/>
      <c r="L1110" s="135"/>
      <c r="M1110" s="135"/>
      <c r="N1110" s="135"/>
    </row>
    <row r="1111" spans="4:14" x14ac:dyDescent="0.3">
      <c r="D1111" s="135"/>
      <c r="E1111" s="135"/>
      <c r="F1111" s="135"/>
      <c r="G1111" s="135"/>
      <c r="H1111" s="135"/>
      <c r="I1111" s="135"/>
      <c r="J1111" s="135"/>
      <c r="K1111" s="135"/>
      <c r="L1111" s="135"/>
      <c r="M1111" s="135"/>
      <c r="N1111" s="135"/>
    </row>
    <row r="1112" spans="4:14" x14ac:dyDescent="0.3">
      <c r="D1112" s="135"/>
      <c r="E1112" s="135"/>
      <c r="F1112" s="135"/>
      <c r="G1112" s="135"/>
      <c r="H1112" s="135"/>
      <c r="I1112" s="135"/>
      <c r="J1112" s="135"/>
      <c r="K1112" s="135"/>
      <c r="L1112" s="135"/>
      <c r="M1112" s="135"/>
      <c r="N1112" s="135"/>
    </row>
    <row r="1113" spans="4:14" x14ac:dyDescent="0.3">
      <c r="D1113" s="135"/>
      <c r="E1113" s="135"/>
      <c r="F1113" s="135"/>
      <c r="G1113" s="135"/>
      <c r="H1113" s="135"/>
      <c r="I1113" s="135"/>
      <c r="J1113" s="135"/>
      <c r="K1113" s="135"/>
      <c r="L1113" s="135"/>
      <c r="M1113" s="135"/>
      <c r="N1113" s="135"/>
    </row>
    <row r="1114" spans="4:14" x14ac:dyDescent="0.3">
      <c r="D1114" s="135"/>
      <c r="E1114" s="135"/>
      <c r="F1114" s="135"/>
      <c r="G1114" s="135"/>
      <c r="H1114" s="135"/>
      <c r="I1114" s="135"/>
      <c r="J1114" s="135"/>
      <c r="K1114" s="135"/>
      <c r="L1114" s="135"/>
      <c r="M1114" s="135"/>
      <c r="N1114" s="135"/>
    </row>
    <row r="1115" spans="4:14" x14ac:dyDescent="0.3">
      <c r="D1115" s="135"/>
      <c r="E1115" s="135"/>
      <c r="F1115" s="135"/>
      <c r="G1115" s="135"/>
      <c r="H1115" s="135"/>
      <c r="I1115" s="135"/>
      <c r="J1115" s="135"/>
      <c r="K1115" s="135"/>
      <c r="L1115" s="135"/>
      <c r="M1115" s="135"/>
      <c r="N1115" s="135"/>
    </row>
    <row r="1116" spans="4:14" x14ac:dyDescent="0.3">
      <c r="D1116" s="135"/>
      <c r="E1116" s="135"/>
      <c r="F1116" s="135"/>
      <c r="G1116" s="135"/>
      <c r="H1116" s="135"/>
      <c r="I1116" s="135"/>
      <c r="J1116" s="135"/>
      <c r="K1116" s="135"/>
      <c r="L1116" s="135"/>
      <c r="M1116" s="135"/>
      <c r="N1116" s="135"/>
    </row>
    <row r="1117" spans="4:14" x14ac:dyDescent="0.3">
      <c r="D1117" s="135"/>
      <c r="E1117" s="135"/>
      <c r="F1117" s="135"/>
      <c r="G1117" s="135"/>
      <c r="H1117" s="135"/>
      <c r="I1117" s="135"/>
      <c r="J1117" s="135"/>
      <c r="K1117" s="135"/>
      <c r="L1117" s="135"/>
      <c r="M1117" s="135"/>
      <c r="N1117" s="135"/>
    </row>
    <row r="1118" spans="4:14" x14ac:dyDescent="0.3">
      <c r="D1118" s="135"/>
      <c r="E1118" s="135"/>
      <c r="F1118" s="135"/>
      <c r="G1118" s="135"/>
      <c r="H1118" s="135"/>
      <c r="I1118" s="135"/>
      <c r="J1118" s="135"/>
      <c r="K1118" s="135"/>
      <c r="L1118" s="135"/>
      <c r="M1118" s="135"/>
      <c r="N1118" s="135"/>
    </row>
    <row r="1119" spans="4:14" x14ac:dyDescent="0.3">
      <c r="D1119" s="135"/>
      <c r="E1119" s="135"/>
      <c r="F1119" s="135"/>
      <c r="G1119" s="135"/>
      <c r="H1119" s="135"/>
      <c r="I1119" s="135"/>
      <c r="J1119" s="135"/>
      <c r="K1119" s="135"/>
      <c r="L1119" s="135"/>
      <c r="M1119" s="135"/>
      <c r="N1119" s="135"/>
    </row>
    <row r="1120" spans="4:14" x14ac:dyDescent="0.3">
      <c r="D1120" s="135"/>
      <c r="E1120" s="135"/>
      <c r="F1120" s="135"/>
      <c r="G1120" s="135"/>
      <c r="H1120" s="135"/>
      <c r="I1120" s="135"/>
      <c r="J1120" s="135"/>
      <c r="K1120" s="135"/>
      <c r="L1120" s="135"/>
      <c r="M1120" s="135"/>
      <c r="N1120" s="135"/>
    </row>
    <row r="1121" spans="4:14" x14ac:dyDescent="0.3">
      <c r="D1121" s="135"/>
      <c r="E1121" s="135"/>
      <c r="F1121" s="135"/>
      <c r="G1121" s="135"/>
      <c r="H1121" s="135"/>
      <c r="I1121" s="135"/>
      <c r="J1121" s="135"/>
      <c r="K1121" s="135"/>
      <c r="L1121" s="135"/>
      <c r="M1121" s="135"/>
      <c r="N1121" s="135"/>
    </row>
    <row r="1122" spans="4:14" x14ac:dyDescent="0.3">
      <c r="D1122" s="135"/>
      <c r="E1122" s="135"/>
      <c r="F1122" s="135"/>
      <c r="G1122" s="135"/>
      <c r="H1122" s="135"/>
      <c r="I1122" s="135"/>
      <c r="J1122" s="135"/>
      <c r="K1122" s="135"/>
      <c r="L1122" s="135"/>
      <c r="M1122" s="135"/>
      <c r="N1122" s="135"/>
    </row>
    <row r="1123" spans="4:14" x14ac:dyDescent="0.3">
      <c r="D1123" s="135"/>
      <c r="E1123" s="135"/>
      <c r="F1123" s="135"/>
      <c r="G1123" s="135"/>
      <c r="H1123" s="135"/>
      <c r="I1123" s="135"/>
      <c r="J1123" s="135"/>
      <c r="K1123" s="135"/>
      <c r="L1123" s="135"/>
      <c r="M1123" s="135"/>
      <c r="N1123" s="135"/>
    </row>
    <row r="1124" spans="4:14" x14ac:dyDescent="0.3">
      <c r="D1124" s="135"/>
      <c r="E1124" s="135"/>
      <c r="F1124" s="135"/>
      <c r="G1124" s="135"/>
      <c r="H1124" s="135"/>
      <c r="I1124" s="135"/>
      <c r="J1124" s="135"/>
      <c r="K1124" s="135"/>
      <c r="L1124" s="135"/>
      <c r="M1124" s="135"/>
      <c r="N1124" s="135"/>
    </row>
    <row r="1125" spans="4:14" x14ac:dyDescent="0.3">
      <c r="D1125" s="135"/>
      <c r="E1125" s="135"/>
      <c r="F1125" s="135"/>
      <c r="G1125" s="135"/>
      <c r="H1125" s="135"/>
      <c r="I1125" s="135"/>
      <c r="J1125" s="135"/>
      <c r="K1125" s="135"/>
      <c r="L1125" s="135"/>
      <c r="M1125" s="135"/>
      <c r="N1125" s="135"/>
    </row>
    <row r="1126" spans="4:14" x14ac:dyDescent="0.3">
      <c r="D1126" s="135"/>
      <c r="E1126" s="135"/>
      <c r="F1126" s="135"/>
      <c r="G1126" s="135"/>
      <c r="H1126" s="135"/>
      <c r="I1126" s="135"/>
      <c r="J1126" s="135"/>
      <c r="K1126" s="135"/>
      <c r="L1126" s="135"/>
      <c r="M1126" s="135"/>
      <c r="N1126" s="135"/>
    </row>
    <row r="1127" spans="4:14" x14ac:dyDescent="0.3">
      <c r="D1127" s="135"/>
      <c r="E1127" s="135"/>
      <c r="F1127" s="135"/>
      <c r="G1127" s="135"/>
      <c r="H1127" s="135"/>
      <c r="I1127" s="135"/>
      <c r="J1127" s="135"/>
      <c r="K1127" s="135"/>
      <c r="L1127" s="135"/>
      <c r="M1127" s="135"/>
      <c r="N1127" s="135"/>
    </row>
    <row r="1128" spans="4:14" x14ac:dyDescent="0.3">
      <c r="D1128" s="135"/>
      <c r="E1128" s="135"/>
      <c r="F1128" s="135"/>
      <c r="G1128" s="135"/>
      <c r="H1128" s="135"/>
      <c r="I1128" s="135"/>
      <c r="J1128" s="135"/>
      <c r="K1128" s="135"/>
      <c r="L1128" s="135"/>
      <c r="M1128" s="135"/>
      <c r="N1128" s="135"/>
    </row>
    <row r="1129" spans="4:14" x14ac:dyDescent="0.3">
      <c r="D1129" s="135"/>
      <c r="E1129" s="135"/>
      <c r="F1129" s="135"/>
      <c r="G1129" s="135"/>
      <c r="H1129" s="135"/>
      <c r="I1129" s="135"/>
      <c r="J1129" s="135"/>
      <c r="K1129" s="135"/>
      <c r="L1129" s="135"/>
      <c r="M1129" s="135"/>
      <c r="N1129" s="135"/>
    </row>
    <row r="1130" spans="4:14" x14ac:dyDescent="0.3">
      <c r="D1130" s="135"/>
      <c r="E1130" s="135"/>
      <c r="F1130" s="135"/>
      <c r="G1130" s="135"/>
      <c r="H1130" s="135"/>
      <c r="I1130" s="135"/>
      <c r="J1130" s="135"/>
      <c r="K1130" s="135"/>
      <c r="L1130" s="135"/>
      <c r="M1130" s="135"/>
      <c r="N1130" s="135"/>
    </row>
    <row r="1131" spans="4:14" x14ac:dyDescent="0.3">
      <c r="D1131" s="135"/>
      <c r="E1131" s="135"/>
      <c r="F1131" s="135"/>
      <c r="G1131" s="135"/>
      <c r="H1131" s="135"/>
      <c r="I1131" s="135"/>
      <c r="J1131" s="135"/>
      <c r="K1131" s="135"/>
      <c r="L1131" s="135"/>
      <c r="M1131" s="135"/>
      <c r="N1131" s="135"/>
    </row>
    <row r="1132" spans="4:14" x14ac:dyDescent="0.3">
      <c r="D1132" s="135"/>
      <c r="E1132" s="135"/>
      <c r="F1132" s="135"/>
      <c r="G1132" s="135"/>
      <c r="H1132" s="135"/>
      <c r="I1132" s="135"/>
      <c r="J1132" s="135"/>
      <c r="K1132" s="135"/>
      <c r="L1132" s="135"/>
      <c r="M1132" s="135"/>
      <c r="N1132" s="135"/>
    </row>
    <row r="1133" spans="4:14" x14ac:dyDescent="0.3">
      <c r="D1133" s="135"/>
      <c r="E1133" s="135"/>
      <c r="F1133" s="135"/>
      <c r="G1133" s="135"/>
      <c r="H1133" s="135"/>
      <c r="I1133" s="135"/>
      <c r="J1133" s="135"/>
      <c r="K1133" s="135"/>
      <c r="L1133" s="135"/>
      <c r="M1133" s="135"/>
      <c r="N1133" s="135"/>
    </row>
    <row r="1134" spans="4:14" x14ac:dyDescent="0.3">
      <c r="D1134" s="135"/>
      <c r="E1134" s="135"/>
      <c r="F1134" s="135"/>
      <c r="G1134" s="135"/>
      <c r="H1134" s="135"/>
      <c r="I1134" s="135"/>
      <c r="J1134" s="135"/>
      <c r="K1134" s="135"/>
      <c r="L1134" s="135"/>
      <c r="M1134" s="135"/>
      <c r="N1134" s="135"/>
    </row>
    <row r="1135" spans="4:14" x14ac:dyDescent="0.3">
      <c r="D1135" s="135"/>
      <c r="E1135" s="135"/>
      <c r="F1135" s="135"/>
      <c r="G1135" s="135"/>
      <c r="H1135" s="135"/>
      <c r="I1135" s="135"/>
      <c r="J1135" s="135"/>
      <c r="K1135" s="135"/>
      <c r="L1135" s="135"/>
      <c r="M1135" s="135"/>
      <c r="N1135" s="135"/>
    </row>
    <row r="1136" spans="4:14" x14ac:dyDescent="0.3">
      <c r="D1136" s="135"/>
      <c r="E1136" s="135"/>
      <c r="F1136" s="135"/>
      <c r="G1136" s="135"/>
      <c r="H1136" s="135"/>
      <c r="I1136" s="135"/>
      <c r="J1136" s="135"/>
      <c r="K1136" s="135"/>
      <c r="L1136" s="135"/>
      <c r="M1136" s="135"/>
      <c r="N1136" s="135"/>
    </row>
    <row r="1137" spans="4:14" x14ac:dyDescent="0.3">
      <c r="D1137" s="135"/>
      <c r="E1137" s="135"/>
      <c r="F1137" s="135"/>
      <c r="G1137" s="135"/>
      <c r="H1137" s="135"/>
      <c r="I1137" s="135"/>
      <c r="J1137" s="135"/>
      <c r="K1137" s="135"/>
      <c r="L1137" s="135"/>
      <c r="M1137" s="135"/>
      <c r="N1137" s="135"/>
    </row>
    <row r="1138" spans="4:14" x14ac:dyDescent="0.3">
      <c r="D1138" s="135"/>
      <c r="E1138" s="135"/>
      <c r="F1138" s="135"/>
      <c r="G1138" s="135"/>
      <c r="H1138" s="135"/>
      <c r="I1138" s="135"/>
      <c r="J1138" s="135"/>
      <c r="K1138" s="135"/>
      <c r="L1138" s="135"/>
      <c r="M1138" s="135"/>
      <c r="N1138" s="135"/>
    </row>
    <row r="1139" spans="4:14" x14ac:dyDescent="0.3">
      <c r="D1139" s="135"/>
      <c r="E1139" s="135"/>
      <c r="F1139" s="135"/>
      <c r="G1139" s="135"/>
      <c r="H1139" s="135"/>
      <c r="I1139" s="135"/>
      <c r="J1139" s="135"/>
      <c r="K1139" s="135"/>
      <c r="L1139" s="135"/>
      <c r="M1139" s="135"/>
      <c r="N1139" s="135"/>
    </row>
    <row r="1140" spans="4:14" x14ac:dyDescent="0.3">
      <c r="D1140" s="135"/>
      <c r="E1140" s="135"/>
      <c r="F1140" s="135"/>
      <c r="G1140" s="135"/>
      <c r="H1140" s="135"/>
      <c r="I1140" s="135"/>
      <c r="J1140" s="135"/>
      <c r="K1140" s="135"/>
      <c r="L1140" s="135"/>
      <c r="M1140" s="135"/>
      <c r="N1140" s="135"/>
    </row>
    <row r="1141" spans="4:14" x14ac:dyDescent="0.3">
      <c r="D1141" s="135"/>
      <c r="E1141" s="135"/>
      <c r="F1141" s="135"/>
      <c r="G1141" s="135"/>
      <c r="H1141" s="135"/>
      <c r="I1141" s="135"/>
      <c r="J1141" s="135"/>
      <c r="K1141" s="135"/>
      <c r="L1141" s="135"/>
      <c r="M1141" s="135"/>
      <c r="N1141" s="135"/>
    </row>
    <row r="1142" spans="4:14" x14ac:dyDescent="0.3">
      <c r="D1142" s="135"/>
      <c r="E1142" s="135"/>
      <c r="F1142" s="135"/>
      <c r="G1142" s="135"/>
      <c r="H1142" s="135"/>
      <c r="I1142" s="135"/>
      <c r="J1142" s="135"/>
      <c r="K1142" s="135"/>
      <c r="L1142" s="135"/>
      <c r="M1142" s="135"/>
      <c r="N1142" s="135"/>
    </row>
    <row r="1143" spans="4:14" x14ac:dyDescent="0.3">
      <c r="D1143" s="135"/>
      <c r="E1143" s="135"/>
      <c r="F1143" s="135"/>
      <c r="G1143" s="135"/>
      <c r="H1143" s="135"/>
      <c r="I1143" s="135"/>
      <c r="J1143" s="135"/>
      <c r="K1143" s="135"/>
      <c r="L1143" s="135"/>
      <c r="M1143" s="135"/>
      <c r="N1143" s="135"/>
    </row>
    <row r="1144" spans="4:14" x14ac:dyDescent="0.3">
      <c r="D1144" s="135"/>
      <c r="E1144" s="135"/>
      <c r="F1144" s="135"/>
      <c r="G1144" s="135"/>
      <c r="H1144" s="135"/>
      <c r="I1144" s="135"/>
      <c r="J1144" s="135"/>
      <c r="K1144" s="135"/>
      <c r="L1144" s="135"/>
      <c r="M1144" s="135"/>
      <c r="N1144" s="135"/>
    </row>
    <row r="1145" spans="4:14" x14ac:dyDescent="0.3">
      <c r="D1145" s="135"/>
      <c r="E1145" s="135"/>
      <c r="F1145" s="135"/>
      <c r="G1145" s="135"/>
      <c r="H1145" s="135"/>
      <c r="I1145" s="135"/>
      <c r="J1145" s="135"/>
      <c r="K1145" s="135"/>
      <c r="L1145" s="135"/>
      <c r="M1145" s="135"/>
      <c r="N1145" s="135"/>
    </row>
    <row r="1146" spans="4:14" x14ac:dyDescent="0.3">
      <c r="D1146" s="135"/>
      <c r="E1146" s="135"/>
      <c r="F1146" s="135"/>
      <c r="G1146" s="135"/>
      <c r="H1146" s="135"/>
      <c r="I1146" s="135"/>
      <c r="J1146" s="135"/>
      <c r="K1146" s="135"/>
      <c r="L1146" s="135"/>
      <c r="M1146" s="135"/>
      <c r="N1146" s="135"/>
    </row>
    <row r="1147" spans="4:14" x14ac:dyDescent="0.3">
      <c r="D1147" s="135"/>
      <c r="E1147" s="135"/>
      <c r="F1147" s="135"/>
      <c r="G1147" s="135"/>
      <c r="H1147" s="135"/>
      <c r="I1147" s="135"/>
      <c r="J1147" s="135"/>
      <c r="K1147" s="135"/>
      <c r="L1147" s="135"/>
      <c r="M1147" s="135"/>
      <c r="N1147" s="135"/>
    </row>
    <row r="1148" spans="4:14" x14ac:dyDescent="0.3">
      <c r="D1148" s="135"/>
      <c r="E1148" s="135"/>
      <c r="F1148" s="135"/>
      <c r="G1148" s="135"/>
      <c r="H1148" s="135"/>
      <c r="I1148" s="135"/>
      <c r="J1148" s="135"/>
      <c r="K1148" s="135"/>
      <c r="L1148" s="135"/>
      <c r="M1148" s="135"/>
      <c r="N1148" s="135"/>
    </row>
    <row r="1149" spans="4:14" x14ac:dyDescent="0.3">
      <c r="D1149" s="135"/>
      <c r="E1149" s="135"/>
      <c r="F1149" s="135"/>
      <c r="G1149" s="135"/>
      <c r="H1149" s="135"/>
      <c r="I1149" s="135"/>
      <c r="J1149" s="135"/>
      <c r="K1149" s="135"/>
      <c r="L1149" s="135"/>
      <c r="M1149" s="135"/>
      <c r="N1149" s="135"/>
    </row>
    <row r="1150" spans="4:14" x14ac:dyDescent="0.3">
      <c r="D1150" s="135"/>
      <c r="E1150" s="135"/>
      <c r="F1150" s="135"/>
      <c r="G1150" s="135"/>
      <c r="H1150" s="135"/>
      <c r="I1150" s="135"/>
      <c r="J1150" s="135"/>
      <c r="K1150" s="135"/>
      <c r="L1150" s="135"/>
      <c r="M1150" s="135"/>
      <c r="N1150" s="135"/>
    </row>
    <row r="1151" spans="4:14" x14ac:dyDescent="0.3">
      <c r="D1151" s="135"/>
      <c r="E1151" s="135"/>
      <c r="F1151" s="135"/>
      <c r="G1151" s="135"/>
      <c r="H1151" s="135"/>
      <c r="I1151" s="135"/>
      <c r="J1151" s="135"/>
      <c r="K1151" s="135"/>
      <c r="L1151" s="135"/>
      <c r="M1151" s="135"/>
      <c r="N1151" s="135"/>
    </row>
    <row r="1152" spans="4:14" x14ac:dyDescent="0.3">
      <c r="D1152" s="135"/>
      <c r="E1152" s="135"/>
      <c r="F1152" s="135"/>
      <c r="G1152" s="135"/>
      <c r="H1152" s="135"/>
      <c r="I1152" s="135"/>
      <c r="J1152" s="135"/>
      <c r="K1152" s="135"/>
      <c r="L1152" s="135"/>
      <c r="M1152" s="135"/>
      <c r="N1152" s="135"/>
    </row>
    <row r="1153" spans="4:14" x14ac:dyDescent="0.3">
      <c r="D1153" s="135"/>
      <c r="E1153" s="135"/>
      <c r="F1153" s="135"/>
      <c r="G1153" s="135"/>
      <c r="H1153" s="135"/>
      <c r="I1153" s="135"/>
      <c r="J1153" s="135"/>
      <c r="K1153" s="135"/>
      <c r="L1153" s="135"/>
      <c r="M1153" s="135"/>
      <c r="N1153" s="135"/>
    </row>
    <row r="1154" spans="4:14" x14ac:dyDescent="0.3">
      <c r="D1154" s="135"/>
      <c r="E1154" s="135"/>
      <c r="F1154" s="135"/>
      <c r="G1154" s="135"/>
      <c r="H1154" s="135"/>
      <c r="I1154" s="135"/>
      <c r="J1154" s="135"/>
      <c r="K1154" s="135"/>
      <c r="L1154" s="135"/>
      <c r="M1154" s="135"/>
      <c r="N1154" s="135"/>
    </row>
    <row r="1155" spans="4:14" x14ac:dyDescent="0.3">
      <c r="D1155" s="135"/>
      <c r="E1155" s="135"/>
      <c r="F1155" s="135"/>
      <c r="G1155" s="135"/>
      <c r="H1155" s="135"/>
      <c r="I1155" s="135"/>
      <c r="J1155" s="135"/>
      <c r="K1155" s="135"/>
      <c r="L1155" s="135"/>
      <c r="M1155" s="135"/>
      <c r="N1155" s="135"/>
    </row>
    <row r="1156" spans="4:14" x14ac:dyDescent="0.3">
      <c r="D1156" s="135"/>
      <c r="E1156" s="135"/>
      <c r="F1156" s="135"/>
      <c r="G1156" s="135"/>
      <c r="H1156" s="135"/>
      <c r="I1156" s="135"/>
      <c r="J1156" s="135"/>
      <c r="K1156" s="135"/>
      <c r="L1156" s="135"/>
      <c r="M1156" s="135"/>
      <c r="N1156" s="135"/>
    </row>
  </sheetData>
  <mergeCells count="2">
    <mergeCell ref="A1:C1"/>
    <mergeCell ref="A2:C2"/>
  </mergeCells>
  <conditionalFormatting sqref="C3:C5 A3:B6">
    <cfRule type="cellIs" dxfId="1" priority="1" stopIfTrue="1" operator="lessThan">
      <formula>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B4510-9E88-4757-AFD7-C8223F536F2A}">
  <sheetPr codeName="Sheet8">
    <tabColor theme="9" tint="0.89999084444715716"/>
  </sheetPr>
  <dimension ref="A1:V1156"/>
  <sheetViews>
    <sheetView showGridLines="0" zoomScaleNormal="100" workbookViewId="0">
      <pane ySplit="6" topLeftCell="A49" activePane="bottomLeft" state="frozen"/>
      <selection activeCell="D210" sqref="D210:V210"/>
      <selection pane="bottomLeft" sqref="A1:XFD1048576"/>
    </sheetView>
  </sheetViews>
  <sheetFormatPr defaultColWidth="9.33203125" defaultRowHeight="14" x14ac:dyDescent="0.3"/>
  <cols>
    <col min="1" max="2" width="26.6640625" style="123" bestFit="1" customWidth="1"/>
    <col min="3" max="3" width="23.33203125" style="123" bestFit="1" customWidth="1"/>
    <col min="4" max="16384" width="9.33203125" style="123"/>
  </cols>
  <sheetData>
    <row r="1" spans="1:22" s="100" customFormat="1" ht="20" x14ac:dyDescent="0.3">
      <c r="A1" s="219" t="s">
        <v>256</v>
      </c>
      <c r="B1" s="220"/>
      <c r="C1" s="220"/>
      <c r="D1" s="98"/>
      <c r="E1" s="98"/>
      <c r="F1" s="98"/>
      <c r="G1" s="98"/>
      <c r="H1" s="98"/>
      <c r="I1" s="98"/>
      <c r="J1" s="98"/>
      <c r="K1" s="98"/>
      <c r="L1" s="98"/>
      <c r="M1" s="98"/>
      <c r="N1" s="98"/>
      <c r="O1" s="98"/>
      <c r="P1" s="98"/>
      <c r="Q1" s="98"/>
      <c r="R1" s="98"/>
      <c r="S1" s="98"/>
      <c r="T1" s="99"/>
      <c r="U1" s="99"/>
      <c r="V1" s="99"/>
    </row>
    <row r="2" spans="1:22" s="102" customFormat="1" ht="13" x14ac:dyDescent="0.3">
      <c r="A2" s="221" t="s">
        <v>257</v>
      </c>
      <c r="B2" s="222"/>
      <c r="C2" s="222"/>
      <c r="D2" s="101"/>
      <c r="E2" s="101"/>
      <c r="F2" s="101"/>
      <c r="G2" s="101"/>
      <c r="H2" s="101"/>
      <c r="I2" s="101"/>
      <c r="J2" s="101"/>
      <c r="K2" s="101"/>
      <c r="L2" s="101"/>
      <c r="M2" s="101"/>
      <c r="N2" s="101"/>
      <c r="O2" s="101"/>
      <c r="P2" s="101"/>
      <c r="Q2" s="101"/>
      <c r="R2" s="101"/>
      <c r="S2" s="101"/>
      <c r="T2" s="101"/>
      <c r="U2" s="101"/>
      <c r="V2" s="101"/>
    </row>
    <row r="3" spans="1:22" s="106" customFormat="1" ht="11.5" x14ac:dyDescent="0.3">
      <c r="A3" s="103"/>
      <c r="B3" s="104"/>
      <c r="C3" s="104"/>
      <c r="D3" s="105"/>
      <c r="E3" s="105"/>
      <c r="F3" s="105"/>
      <c r="G3" s="105"/>
      <c r="H3" s="105"/>
      <c r="I3" s="105"/>
      <c r="J3" s="105"/>
      <c r="K3" s="105"/>
      <c r="L3" s="105"/>
      <c r="M3" s="105"/>
      <c r="N3" s="105"/>
      <c r="O3" s="105"/>
      <c r="P3" s="105"/>
      <c r="Q3" s="105"/>
      <c r="R3" s="105"/>
      <c r="S3" s="105"/>
      <c r="T3" s="105"/>
      <c r="U3" s="105"/>
      <c r="V3" s="105"/>
    </row>
    <row r="4" spans="1:22" s="106" customFormat="1" ht="11.5" x14ac:dyDescent="0.3">
      <c r="A4" s="103"/>
      <c r="B4" s="104"/>
      <c r="C4" s="104"/>
      <c r="D4" s="107"/>
      <c r="E4" s="107"/>
      <c r="F4" s="107"/>
      <c r="G4" s="107"/>
      <c r="H4" s="107"/>
      <c r="I4" s="107"/>
      <c r="J4" s="107"/>
      <c r="K4" s="107"/>
      <c r="L4" s="107"/>
      <c r="M4" s="107"/>
      <c r="N4" s="107"/>
      <c r="O4" s="107"/>
      <c r="P4" s="107"/>
      <c r="Q4" s="107"/>
      <c r="R4" s="107"/>
      <c r="S4" s="107"/>
      <c r="T4" s="107"/>
      <c r="U4" s="107"/>
      <c r="V4" s="107"/>
    </row>
    <row r="5" spans="1:22" s="109" customFormat="1" ht="15.5" x14ac:dyDescent="0.3">
      <c r="A5" s="93"/>
      <c r="B5" s="94"/>
      <c r="C5" s="94"/>
      <c r="D5" s="108"/>
      <c r="E5" s="108"/>
      <c r="F5" s="108"/>
      <c r="G5" s="108"/>
      <c r="H5" s="108"/>
      <c r="I5" s="108"/>
      <c r="J5" s="108"/>
      <c r="K5" s="108"/>
      <c r="L5" s="108"/>
      <c r="M5" s="108"/>
      <c r="N5" s="108"/>
      <c r="O5" s="108"/>
      <c r="P5" s="108"/>
      <c r="Q5" s="108"/>
      <c r="R5" s="108"/>
      <c r="S5" s="108"/>
      <c r="T5" s="108"/>
      <c r="U5" s="108"/>
      <c r="V5" s="108"/>
    </row>
    <row r="6" spans="1:22" s="110" customFormat="1" ht="12" thickBot="1" x14ac:dyDescent="0.35">
      <c r="A6" s="95"/>
      <c r="B6" s="96"/>
      <c r="C6" s="96"/>
      <c r="D6" s="97">
        <v>2011</v>
      </c>
      <c r="E6" s="97">
        <v>2012</v>
      </c>
      <c r="F6" s="97">
        <v>2013</v>
      </c>
      <c r="G6" s="97">
        <v>2014</v>
      </c>
      <c r="H6" s="97">
        <v>2015</v>
      </c>
      <c r="I6" s="97">
        <v>2016</v>
      </c>
      <c r="J6" s="97">
        <v>2017</v>
      </c>
      <c r="K6" s="97">
        <v>2018</v>
      </c>
      <c r="L6" s="97">
        <v>2019</v>
      </c>
      <c r="M6" s="97">
        <v>2020</v>
      </c>
      <c r="N6" s="97">
        <v>2021</v>
      </c>
      <c r="O6" s="97">
        <v>2022</v>
      </c>
      <c r="P6" s="97">
        <v>2023</v>
      </c>
      <c r="Q6" s="97">
        <v>2024</v>
      </c>
      <c r="R6" s="97">
        <v>2025</v>
      </c>
      <c r="S6" s="97">
        <v>2026</v>
      </c>
      <c r="T6" s="97">
        <v>2027</v>
      </c>
      <c r="U6" s="97">
        <v>2028</v>
      </c>
      <c r="V6" s="97">
        <v>2029</v>
      </c>
    </row>
    <row r="7" spans="1:22" s="113" customFormat="1" x14ac:dyDescent="0.3">
      <c r="A7" s="111" t="s">
        <v>15</v>
      </c>
      <c r="B7" s="112" t="s">
        <v>15</v>
      </c>
      <c r="C7" s="112" t="s">
        <v>15</v>
      </c>
      <c r="D7" s="136">
        <v>19421.04622871046</v>
      </c>
      <c r="E7" s="136">
        <v>18781.995133819953</v>
      </c>
      <c r="F7" s="136">
        <v>18190.024330900244</v>
      </c>
      <c r="G7" s="136">
        <v>18421.776155717762</v>
      </c>
      <c r="H7" s="136">
        <v>18332.48175182482</v>
      </c>
      <c r="I7" s="136">
        <v>18435.158150851581</v>
      </c>
      <c r="J7" s="136">
        <v>18825.304136253042</v>
      </c>
      <c r="K7" s="136">
        <v>19948.036001876619</v>
      </c>
      <c r="L7" s="136">
        <v>19760.869873170737</v>
      </c>
      <c r="M7" s="136">
        <v>18599.634146341461</v>
      </c>
      <c r="N7" s="136">
        <v>19209.245742092458</v>
      </c>
      <c r="O7" s="136">
        <v>17107.907542579076</v>
      </c>
      <c r="P7" s="136">
        <v>16618.126520681264</v>
      </c>
      <c r="Q7" s="136">
        <v>16635.004627030401</v>
      </c>
      <c r="R7" s="136">
        <v>17735.602545769187</v>
      </c>
      <c r="S7" s="136">
        <v>18869.498107900828</v>
      </c>
      <c r="T7" s="136">
        <v>19783.606296819704</v>
      </c>
      <c r="U7" s="136">
        <v>20651.540436660194</v>
      </c>
      <c r="V7" s="136">
        <v>21360.784238785949</v>
      </c>
    </row>
    <row r="8" spans="1:22" s="113" customFormat="1" x14ac:dyDescent="0.3">
      <c r="A8" s="114" t="s">
        <v>26</v>
      </c>
      <c r="B8" s="114" t="s">
        <v>26</v>
      </c>
      <c r="C8" s="114" t="s">
        <v>27</v>
      </c>
      <c r="D8" s="137">
        <v>6010.8272506082722</v>
      </c>
      <c r="E8" s="137">
        <v>5772.1411192214127</v>
      </c>
      <c r="F8" s="137">
        <v>6317.031630170316</v>
      </c>
      <c r="G8" s="137">
        <v>6118.6131386861316</v>
      </c>
      <c r="H8" s="137">
        <v>5897.080291970804</v>
      </c>
      <c r="I8" s="137">
        <v>5275.1824817518245</v>
      </c>
      <c r="J8" s="137">
        <v>5131.0218978102184</v>
      </c>
      <c r="K8" s="137">
        <v>5787.3598150851585</v>
      </c>
      <c r="L8" s="137">
        <v>6333.1891024390252</v>
      </c>
      <c r="M8" s="137">
        <v>5982.8048780487807</v>
      </c>
      <c r="N8" s="137">
        <v>6018.0048661800492</v>
      </c>
      <c r="O8" s="137">
        <v>2209.7323600973241</v>
      </c>
      <c r="P8" s="137">
        <v>1721.0462287104624</v>
      </c>
      <c r="Q8" s="137">
        <v>2026.7031630170318</v>
      </c>
      <c r="R8" s="137">
        <v>2269.4853330184851</v>
      </c>
      <c r="S8" s="137">
        <v>2680.1629604192276</v>
      </c>
      <c r="T8" s="137">
        <v>3040.7031630170313</v>
      </c>
      <c r="U8" s="137">
        <v>3436.0490693611287</v>
      </c>
      <c r="V8" s="137">
        <v>4100.1062499348691</v>
      </c>
    </row>
    <row r="9" spans="1:22" s="113" customFormat="1" x14ac:dyDescent="0.3">
      <c r="A9" s="115" t="s">
        <v>28</v>
      </c>
      <c r="B9" s="115" t="s">
        <v>28</v>
      </c>
      <c r="C9" s="115" t="s">
        <v>29</v>
      </c>
      <c r="D9" s="138">
        <v>1099.3917274939172</v>
      </c>
      <c r="E9" s="138">
        <v>1092.214111922141</v>
      </c>
      <c r="F9" s="138">
        <v>1313.138686131387</v>
      </c>
      <c r="G9" s="138">
        <v>1497.8102189781025</v>
      </c>
      <c r="H9" s="138">
        <v>1314.476885644769</v>
      </c>
      <c r="I9" s="138">
        <v>1147.6885644768856</v>
      </c>
      <c r="J9" s="138">
        <v>1188.3211678832117</v>
      </c>
      <c r="K9" s="138">
        <v>1229.4034136253042</v>
      </c>
      <c r="L9" s="138">
        <v>1288.5598951219513</v>
      </c>
      <c r="M9" s="138">
        <v>1309.0243902439024</v>
      </c>
      <c r="N9" s="138">
        <v>1229.6836982968371</v>
      </c>
      <c r="O9" s="138">
        <v>1245.3771289537715</v>
      </c>
      <c r="P9" s="138">
        <v>1094.4038929440389</v>
      </c>
      <c r="Q9" s="138">
        <v>1303.7031630170316</v>
      </c>
      <c r="R9" s="138">
        <v>1218.7031630170316</v>
      </c>
      <c r="S9" s="138">
        <v>1142.7031630170316</v>
      </c>
      <c r="T9" s="138">
        <v>1127.7031630170316</v>
      </c>
      <c r="U9" s="138">
        <v>1064.7031630170316</v>
      </c>
      <c r="V9" s="138">
        <v>1072.7031630170316</v>
      </c>
    </row>
    <row r="10" spans="1:22" s="113" customFormat="1" x14ac:dyDescent="0.3">
      <c r="A10" s="116" t="s">
        <v>27</v>
      </c>
      <c r="B10" s="116" t="s">
        <v>29</v>
      </c>
      <c r="C10" s="116" t="s">
        <v>30</v>
      </c>
      <c r="D10" s="139">
        <v>13.260340632603407</v>
      </c>
      <c r="E10" s="139">
        <v>22.506082725060828</v>
      </c>
      <c r="F10" s="139">
        <v>31.630170316301705</v>
      </c>
      <c r="G10" s="139">
        <v>42.700729927007302</v>
      </c>
      <c r="H10" s="139">
        <v>33.698296836982969</v>
      </c>
      <c r="I10" s="139">
        <v>30.170316301703178</v>
      </c>
      <c r="J10" s="139">
        <v>37.347931873479318</v>
      </c>
      <c r="K10" s="139">
        <v>22.6</v>
      </c>
      <c r="L10" s="139">
        <v>20.149024390243905</v>
      </c>
      <c r="M10" s="139">
        <v>27.195121951219516</v>
      </c>
      <c r="N10" s="139">
        <v>34.18491484184915</v>
      </c>
      <c r="O10" s="139">
        <v>26.155717761557177</v>
      </c>
      <c r="P10" s="139">
        <v>44.282238442822383</v>
      </c>
      <c r="Q10" s="139">
        <v>26</v>
      </c>
      <c r="R10" s="139">
        <v>10</v>
      </c>
      <c r="S10" s="139">
        <v>28</v>
      </c>
      <c r="T10" s="139">
        <v>39</v>
      </c>
      <c r="U10" s="139">
        <v>26</v>
      </c>
      <c r="V10" s="139">
        <v>21</v>
      </c>
    </row>
    <row r="11" spans="1:22" s="113" customFormat="1" x14ac:dyDescent="0.3">
      <c r="A11" s="116" t="s">
        <v>27</v>
      </c>
      <c r="B11" s="116" t="s">
        <v>29</v>
      </c>
      <c r="C11" s="116" t="s">
        <v>31</v>
      </c>
      <c r="D11" s="139">
        <v>21.046228710462291</v>
      </c>
      <c r="E11" s="139">
        <v>26.155717761557177</v>
      </c>
      <c r="F11" s="139">
        <v>51.946472019464728</v>
      </c>
      <c r="G11" s="139">
        <v>97.445255474452551</v>
      </c>
      <c r="H11" s="139">
        <v>114.11192214111922</v>
      </c>
      <c r="I11" s="139">
        <v>40.024330900243285</v>
      </c>
      <c r="J11" s="139">
        <v>134.42822384428226</v>
      </c>
      <c r="K11" s="139">
        <v>92.350000000000023</v>
      </c>
      <c r="L11" s="139">
        <v>104.65463414634146</v>
      </c>
      <c r="M11" s="139">
        <v>34.512195121951223</v>
      </c>
      <c r="N11" s="139">
        <v>54.257907542579083</v>
      </c>
      <c r="O11" s="139">
        <v>112.16545012165452</v>
      </c>
      <c r="P11" s="139">
        <v>82.725060827250616</v>
      </c>
      <c r="Q11" s="139">
        <v>54</v>
      </c>
      <c r="R11" s="139">
        <v>42</v>
      </c>
      <c r="S11" s="139">
        <v>50</v>
      </c>
      <c r="T11" s="139">
        <v>57</v>
      </c>
      <c r="U11" s="139">
        <v>55</v>
      </c>
      <c r="V11" s="139">
        <v>53</v>
      </c>
    </row>
    <row r="12" spans="1:22" s="113" customFormat="1" x14ac:dyDescent="0.3">
      <c r="A12" s="116" t="s">
        <v>27</v>
      </c>
      <c r="B12" s="116" t="s">
        <v>29</v>
      </c>
      <c r="C12" s="116" t="s">
        <v>32</v>
      </c>
      <c r="D12" s="139">
        <v>0</v>
      </c>
      <c r="E12" s="139">
        <v>0</v>
      </c>
      <c r="F12" s="139">
        <v>0</v>
      </c>
      <c r="G12" s="139">
        <v>0</v>
      </c>
      <c r="H12" s="139">
        <v>0</v>
      </c>
      <c r="I12" s="139">
        <v>0</v>
      </c>
      <c r="J12" s="139">
        <v>0</v>
      </c>
      <c r="K12" s="139">
        <v>0</v>
      </c>
      <c r="L12" s="139">
        <v>0</v>
      </c>
      <c r="M12" s="139">
        <v>0</v>
      </c>
      <c r="N12" s="139">
        <v>0</v>
      </c>
      <c r="O12" s="139">
        <v>0</v>
      </c>
      <c r="P12" s="139">
        <v>0</v>
      </c>
      <c r="Q12" s="139">
        <v>0</v>
      </c>
      <c r="R12" s="139">
        <v>0</v>
      </c>
      <c r="S12" s="139">
        <v>0</v>
      </c>
      <c r="T12" s="139">
        <v>0</v>
      </c>
      <c r="U12" s="139">
        <v>0</v>
      </c>
      <c r="V12" s="139">
        <v>0</v>
      </c>
    </row>
    <row r="13" spans="1:22" s="113" customFormat="1" x14ac:dyDescent="0.3">
      <c r="A13" s="116" t="s">
        <v>27</v>
      </c>
      <c r="B13" s="116" t="s">
        <v>29</v>
      </c>
      <c r="C13" s="116" t="s">
        <v>33</v>
      </c>
      <c r="D13" s="139">
        <v>0</v>
      </c>
      <c r="E13" s="139">
        <v>0</v>
      </c>
      <c r="F13" s="139">
        <v>0</v>
      </c>
      <c r="G13" s="139">
        <v>0</v>
      </c>
      <c r="H13" s="139">
        <v>0</v>
      </c>
      <c r="I13" s="139">
        <v>0</v>
      </c>
      <c r="J13" s="139">
        <v>0</v>
      </c>
      <c r="K13" s="139">
        <v>0</v>
      </c>
      <c r="L13" s="139">
        <v>0</v>
      </c>
      <c r="M13" s="139">
        <v>0</v>
      </c>
      <c r="N13" s="139">
        <v>0</v>
      </c>
      <c r="O13" s="139">
        <v>0</v>
      </c>
      <c r="P13" s="139">
        <v>0</v>
      </c>
      <c r="Q13" s="139">
        <v>0</v>
      </c>
      <c r="R13" s="139">
        <v>0</v>
      </c>
      <c r="S13" s="139">
        <v>0</v>
      </c>
      <c r="T13" s="139">
        <v>0</v>
      </c>
      <c r="U13" s="139">
        <v>0</v>
      </c>
      <c r="V13" s="139">
        <v>0</v>
      </c>
    </row>
    <row r="14" spans="1:22" s="113" customFormat="1" x14ac:dyDescent="0.3">
      <c r="A14" s="116" t="s">
        <v>27</v>
      </c>
      <c r="B14" s="116" t="s">
        <v>29</v>
      </c>
      <c r="C14" s="116" t="s">
        <v>34</v>
      </c>
      <c r="D14" s="139">
        <v>0</v>
      </c>
      <c r="E14" s="139">
        <v>0</v>
      </c>
      <c r="F14" s="139">
        <v>0</v>
      </c>
      <c r="G14" s="139">
        <v>0</v>
      </c>
      <c r="H14" s="139">
        <v>0</v>
      </c>
      <c r="I14" s="139">
        <v>0</v>
      </c>
      <c r="J14" s="139">
        <v>0</v>
      </c>
      <c r="K14" s="139">
        <v>0</v>
      </c>
      <c r="L14" s="139">
        <v>0</v>
      </c>
      <c r="M14" s="139">
        <v>0</v>
      </c>
      <c r="N14" s="139">
        <v>0</v>
      </c>
      <c r="O14" s="139">
        <v>0</v>
      </c>
      <c r="P14" s="139">
        <v>0</v>
      </c>
      <c r="Q14" s="139">
        <v>0</v>
      </c>
      <c r="R14" s="139">
        <v>0</v>
      </c>
      <c r="S14" s="139">
        <v>0</v>
      </c>
      <c r="T14" s="139">
        <v>0</v>
      </c>
      <c r="U14" s="139">
        <v>0</v>
      </c>
      <c r="V14" s="139">
        <v>0</v>
      </c>
    </row>
    <row r="15" spans="1:22" s="113" customFormat="1" x14ac:dyDescent="0.3">
      <c r="A15" s="116" t="s">
        <v>27</v>
      </c>
      <c r="B15" s="116" t="s">
        <v>29</v>
      </c>
      <c r="C15" s="116" t="s">
        <v>35</v>
      </c>
      <c r="D15" s="139">
        <v>73.600973236009736</v>
      </c>
      <c r="E15" s="139">
        <v>48.053527980535286</v>
      </c>
      <c r="F15" s="139">
        <v>49.026763990267639</v>
      </c>
      <c r="G15" s="139">
        <v>44.647201946472023</v>
      </c>
      <c r="H15" s="139">
        <v>102.31143552311435</v>
      </c>
      <c r="I15" s="139">
        <v>101.58150851581509</v>
      </c>
      <c r="J15" s="139">
        <v>73.600973236009736</v>
      </c>
      <c r="K15" s="139">
        <v>100.72000000000001</v>
      </c>
      <c r="L15" s="139">
        <v>148.32087804878049</v>
      </c>
      <c r="M15" s="139">
        <v>126.82926829268294</v>
      </c>
      <c r="N15" s="139">
        <v>132.11678832116789</v>
      </c>
      <c r="O15" s="139">
        <v>120.92457420924576</v>
      </c>
      <c r="P15" s="139">
        <v>142.7007299270073</v>
      </c>
      <c r="Q15" s="139">
        <v>117</v>
      </c>
      <c r="R15" s="139">
        <v>134</v>
      </c>
      <c r="S15" s="139">
        <v>127</v>
      </c>
      <c r="T15" s="139">
        <v>128</v>
      </c>
      <c r="U15" s="139">
        <v>130</v>
      </c>
      <c r="V15" s="139">
        <v>132</v>
      </c>
    </row>
    <row r="16" spans="1:22" s="113" customFormat="1" x14ac:dyDescent="0.3">
      <c r="A16" s="116" t="s">
        <v>27</v>
      </c>
      <c r="B16" s="116" t="s">
        <v>29</v>
      </c>
      <c r="C16" s="116" t="s">
        <v>36</v>
      </c>
      <c r="D16" s="139">
        <v>361.43552311435531</v>
      </c>
      <c r="E16" s="139">
        <v>361.31386861313871</v>
      </c>
      <c r="F16" s="139">
        <v>383.45498783454991</v>
      </c>
      <c r="G16" s="139">
        <v>324.57420924574211</v>
      </c>
      <c r="H16" s="139">
        <v>277.12895377128956</v>
      </c>
      <c r="I16" s="139">
        <v>282.360097323601</v>
      </c>
      <c r="J16" s="139">
        <v>202.31143552311437</v>
      </c>
      <c r="K16" s="139">
        <v>312.53041362530411</v>
      </c>
      <c r="L16" s="139">
        <v>290.2439024390244</v>
      </c>
      <c r="M16" s="139">
        <v>371.95121951219517</v>
      </c>
      <c r="N16" s="139">
        <v>343.30900243309003</v>
      </c>
      <c r="O16" s="139">
        <v>302.79805352798058</v>
      </c>
      <c r="P16" s="139">
        <v>425.79075425790757</v>
      </c>
      <c r="Q16" s="139">
        <v>443</v>
      </c>
      <c r="R16" s="139">
        <v>474</v>
      </c>
      <c r="S16" s="139">
        <v>413</v>
      </c>
      <c r="T16" s="139">
        <v>456</v>
      </c>
      <c r="U16" s="139">
        <v>470</v>
      </c>
      <c r="V16" s="139">
        <v>494</v>
      </c>
    </row>
    <row r="17" spans="1:22" s="113" customFormat="1" x14ac:dyDescent="0.3">
      <c r="A17" s="116" t="s">
        <v>27</v>
      </c>
      <c r="B17" s="116" t="s">
        <v>29</v>
      </c>
      <c r="C17" s="116" t="s">
        <v>37</v>
      </c>
      <c r="D17" s="139">
        <v>0</v>
      </c>
      <c r="E17" s="139">
        <v>0</v>
      </c>
      <c r="F17" s="139">
        <v>0</v>
      </c>
      <c r="G17" s="139">
        <v>0</v>
      </c>
      <c r="H17" s="139">
        <v>0</v>
      </c>
      <c r="I17" s="139">
        <v>0</v>
      </c>
      <c r="J17" s="139">
        <v>0</v>
      </c>
      <c r="K17" s="139">
        <v>0</v>
      </c>
      <c r="L17" s="139">
        <v>0</v>
      </c>
      <c r="M17" s="139">
        <v>0</v>
      </c>
      <c r="N17" s="139">
        <v>0</v>
      </c>
      <c r="O17" s="139">
        <v>0</v>
      </c>
      <c r="P17" s="139">
        <v>0</v>
      </c>
      <c r="Q17" s="139">
        <v>0</v>
      </c>
      <c r="R17" s="139">
        <v>0</v>
      </c>
      <c r="S17" s="139">
        <v>0</v>
      </c>
      <c r="T17" s="139">
        <v>0</v>
      </c>
      <c r="U17" s="139">
        <v>0</v>
      </c>
      <c r="V17" s="139">
        <v>0</v>
      </c>
    </row>
    <row r="18" spans="1:22" s="113" customFormat="1" x14ac:dyDescent="0.3">
      <c r="A18" s="116" t="s">
        <v>27</v>
      </c>
      <c r="B18" s="116" t="s">
        <v>29</v>
      </c>
      <c r="C18" s="116" t="s">
        <v>38</v>
      </c>
      <c r="D18" s="139">
        <v>0</v>
      </c>
      <c r="E18" s="139">
        <v>0</v>
      </c>
      <c r="F18" s="139">
        <v>0</v>
      </c>
      <c r="G18" s="139">
        <v>0</v>
      </c>
      <c r="H18" s="139">
        <v>0</v>
      </c>
      <c r="I18" s="139">
        <v>0</v>
      </c>
      <c r="J18" s="139">
        <v>0</v>
      </c>
      <c r="K18" s="139">
        <v>0</v>
      </c>
      <c r="L18" s="139">
        <v>0</v>
      </c>
      <c r="M18" s="139">
        <v>0</v>
      </c>
      <c r="N18" s="139">
        <v>0</v>
      </c>
      <c r="O18" s="139">
        <v>0</v>
      </c>
      <c r="P18" s="139">
        <v>0</v>
      </c>
      <c r="Q18" s="139">
        <v>0</v>
      </c>
      <c r="R18" s="139">
        <v>0</v>
      </c>
      <c r="S18" s="139">
        <v>0</v>
      </c>
      <c r="T18" s="139">
        <v>0</v>
      </c>
      <c r="U18" s="139">
        <v>0</v>
      </c>
      <c r="V18" s="139">
        <v>0</v>
      </c>
    </row>
    <row r="19" spans="1:22" s="113" customFormat="1" x14ac:dyDescent="0.3">
      <c r="A19" s="116" t="s">
        <v>27</v>
      </c>
      <c r="B19" s="116" t="s">
        <v>29</v>
      </c>
      <c r="C19" s="116" t="s">
        <v>39</v>
      </c>
      <c r="D19" s="139">
        <v>0</v>
      </c>
      <c r="E19" s="139">
        <v>0</v>
      </c>
      <c r="F19" s="139">
        <v>0</v>
      </c>
      <c r="G19" s="139">
        <v>0</v>
      </c>
      <c r="H19" s="139">
        <v>0</v>
      </c>
      <c r="I19" s="139">
        <v>0</v>
      </c>
      <c r="J19" s="139">
        <v>0</v>
      </c>
      <c r="K19" s="139">
        <v>0</v>
      </c>
      <c r="L19" s="139">
        <v>0</v>
      </c>
      <c r="M19" s="139">
        <v>0</v>
      </c>
      <c r="N19" s="139">
        <v>0</v>
      </c>
      <c r="O19" s="139">
        <v>0</v>
      </c>
      <c r="P19" s="139">
        <v>0</v>
      </c>
      <c r="Q19" s="139">
        <v>0</v>
      </c>
      <c r="R19" s="139">
        <v>0</v>
      </c>
      <c r="S19" s="139">
        <v>0</v>
      </c>
      <c r="T19" s="139">
        <v>0</v>
      </c>
      <c r="U19" s="139">
        <v>0</v>
      </c>
      <c r="V19" s="139">
        <v>0</v>
      </c>
    </row>
    <row r="20" spans="1:22" s="113" customFormat="1" x14ac:dyDescent="0.3">
      <c r="A20" s="116" t="s">
        <v>27</v>
      </c>
      <c r="B20" s="116" t="s">
        <v>29</v>
      </c>
      <c r="C20" s="116" t="s">
        <v>40</v>
      </c>
      <c r="D20" s="139">
        <v>0</v>
      </c>
      <c r="E20" s="139">
        <v>0</v>
      </c>
      <c r="F20" s="139">
        <v>0</v>
      </c>
      <c r="G20" s="139">
        <v>0</v>
      </c>
      <c r="H20" s="139">
        <v>0</v>
      </c>
      <c r="I20" s="139">
        <v>0.97323600973230484</v>
      </c>
      <c r="J20" s="139">
        <v>0</v>
      </c>
      <c r="K20" s="139">
        <v>0</v>
      </c>
      <c r="L20" s="139">
        <v>0</v>
      </c>
      <c r="M20" s="139">
        <v>0</v>
      </c>
      <c r="N20" s="139">
        <v>0</v>
      </c>
      <c r="O20" s="139">
        <v>0</v>
      </c>
      <c r="P20" s="139">
        <v>0</v>
      </c>
      <c r="Q20" s="139">
        <v>0</v>
      </c>
      <c r="R20" s="139">
        <v>0</v>
      </c>
      <c r="S20" s="139">
        <v>0</v>
      </c>
      <c r="T20" s="139">
        <v>0</v>
      </c>
      <c r="U20" s="139">
        <v>0</v>
      </c>
      <c r="V20" s="139">
        <v>0</v>
      </c>
    </row>
    <row r="21" spans="1:22" s="113" customFormat="1" x14ac:dyDescent="0.3">
      <c r="A21" s="116" t="s">
        <v>27</v>
      </c>
      <c r="B21" s="116" t="s">
        <v>29</v>
      </c>
      <c r="C21" s="116" t="s">
        <v>41</v>
      </c>
      <c r="D21" s="139">
        <v>0</v>
      </c>
      <c r="E21" s="139">
        <v>0</v>
      </c>
      <c r="F21" s="139">
        <v>0</v>
      </c>
      <c r="G21" s="139">
        <v>0</v>
      </c>
      <c r="H21" s="139">
        <v>0</v>
      </c>
      <c r="I21" s="139">
        <v>0</v>
      </c>
      <c r="J21" s="139">
        <v>0</v>
      </c>
      <c r="K21" s="139">
        <v>0</v>
      </c>
      <c r="L21" s="139">
        <v>0</v>
      </c>
      <c r="M21" s="139">
        <v>0</v>
      </c>
      <c r="N21" s="139">
        <v>0</v>
      </c>
      <c r="O21" s="139">
        <v>0</v>
      </c>
      <c r="P21" s="139">
        <v>0</v>
      </c>
      <c r="Q21" s="139">
        <v>0</v>
      </c>
      <c r="R21" s="139">
        <v>0</v>
      </c>
      <c r="S21" s="139">
        <v>0</v>
      </c>
      <c r="T21" s="139">
        <v>0</v>
      </c>
      <c r="U21" s="139">
        <v>0</v>
      </c>
      <c r="V21" s="139">
        <v>0</v>
      </c>
    </row>
    <row r="22" spans="1:22" s="113" customFormat="1" x14ac:dyDescent="0.3">
      <c r="A22" s="116" t="s">
        <v>27</v>
      </c>
      <c r="B22" s="116" t="s">
        <v>29</v>
      </c>
      <c r="C22" s="116" t="s">
        <v>42</v>
      </c>
      <c r="D22" s="139">
        <v>422.01946472019466</v>
      </c>
      <c r="E22" s="139">
        <v>282.9683698296837</v>
      </c>
      <c r="F22" s="139">
        <v>434.30656934306575</v>
      </c>
      <c r="G22" s="139">
        <v>592.33576642335765</v>
      </c>
      <c r="H22" s="139">
        <v>412.04379562043795</v>
      </c>
      <c r="I22" s="139">
        <v>394.52554744525548</v>
      </c>
      <c r="J22" s="139">
        <v>384.06326034063261</v>
      </c>
      <c r="K22" s="139">
        <v>368.20300000000015</v>
      </c>
      <c r="L22" s="139">
        <v>380.32035365853659</v>
      </c>
      <c r="M22" s="139">
        <v>312.80487804878049</v>
      </c>
      <c r="N22" s="139">
        <v>344.76885644768856</v>
      </c>
      <c r="O22" s="139">
        <v>523.96593673965936</v>
      </c>
      <c r="P22" s="139">
        <v>307.17761557177619</v>
      </c>
      <c r="Q22" s="139">
        <v>389</v>
      </c>
      <c r="R22" s="139">
        <v>522</v>
      </c>
      <c r="S22" s="139">
        <v>464</v>
      </c>
      <c r="T22" s="139">
        <v>383</v>
      </c>
      <c r="U22" s="139">
        <v>315</v>
      </c>
      <c r="V22" s="139">
        <v>310</v>
      </c>
    </row>
    <row r="23" spans="1:22" s="113" customFormat="1" x14ac:dyDescent="0.3">
      <c r="A23" s="116" t="s">
        <v>27</v>
      </c>
      <c r="B23" s="116" t="s">
        <v>29</v>
      </c>
      <c r="C23" s="116" t="s">
        <v>43</v>
      </c>
      <c r="D23" s="139">
        <v>0</v>
      </c>
      <c r="E23" s="139">
        <v>0</v>
      </c>
      <c r="F23" s="139">
        <v>0</v>
      </c>
      <c r="G23" s="139">
        <v>0</v>
      </c>
      <c r="H23" s="139">
        <v>0</v>
      </c>
      <c r="I23" s="139">
        <v>0</v>
      </c>
      <c r="J23" s="139">
        <v>0</v>
      </c>
      <c r="K23" s="139">
        <v>0</v>
      </c>
      <c r="L23" s="139">
        <v>0</v>
      </c>
      <c r="M23" s="139">
        <v>0</v>
      </c>
      <c r="N23" s="139">
        <v>0</v>
      </c>
      <c r="O23" s="139">
        <v>0</v>
      </c>
      <c r="P23" s="139">
        <v>0</v>
      </c>
      <c r="Q23" s="139">
        <v>0</v>
      </c>
      <c r="R23" s="139">
        <v>0</v>
      </c>
      <c r="S23" s="139">
        <v>0</v>
      </c>
      <c r="T23" s="139">
        <v>0</v>
      </c>
      <c r="U23" s="139">
        <v>0</v>
      </c>
      <c r="V23" s="139">
        <v>0</v>
      </c>
    </row>
    <row r="24" spans="1:22" s="113" customFormat="1" x14ac:dyDescent="0.3">
      <c r="A24" s="116" t="s">
        <v>27</v>
      </c>
      <c r="B24" s="116" t="s">
        <v>29</v>
      </c>
      <c r="C24" s="116" t="s">
        <v>44</v>
      </c>
      <c r="D24" s="139">
        <v>0</v>
      </c>
      <c r="E24" s="139">
        <v>0</v>
      </c>
      <c r="F24" s="139">
        <v>0</v>
      </c>
      <c r="G24" s="139">
        <v>0</v>
      </c>
      <c r="H24" s="139">
        <v>0</v>
      </c>
      <c r="I24" s="139">
        <v>0</v>
      </c>
      <c r="J24" s="139">
        <v>0</v>
      </c>
      <c r="K24" s="139">
        <v>0</v>
      </c>
      <c r="L24" s="139">
        <v>0</v>
      </c>
      <c r="M24" s="139">
        <v>0</v>
      </c>
      <c r="N24" s="139">
        <v>0</v>
      </c>
      <c r="O24" s="139">
        <v>0</v>
      </c>
      <c r="P24" s="139">
        <v>0</v>
      </c>
      <c r="Q24" s="139">
        <v>0</v>
      </c>
      <c r="R24" s="139">
        <v>0</v>
      </c>
      <c r="S24" s="139">
        <v>0</v>
      </c>
      <c r="T24" s="139">
        <v>0</v>
      </c>
      <c r="U24" s="139">
        <v>0</v>
      </c>
      <c r="V24" s="139">
        <v>0</v>
      </c>
    </row>
    <row r="25" spans="1:22" s="113" customFormat="1" x14ac:dyDescent="0.3">
      <c r="A25" s="116" t="s">
        <v>27</v>
      </c>
      <c r="B25" s="116" t="s">
        <v>29</v>
      </c>
      <c r="C25" s="116" t="s">
        <v>45</v>
      </c>
      <c r="D25" s="139">
        <v>83.94160583941607</v>
      </c>
      <c r="E25" s="139">
        <v>76.034063260340631</v>
      </c>
      <c r="F25" s="139">
        <v>112.04379562043796</v>
      </c>
      <c r="G25" s="139">
        <v>140.99756690997569</v>
      </c>
      <c r="H25" s="139">
        <v>97.566909975669105</v>
      </c>
      <c r="I25" s="139">
        <v>55.231143552311437</v>
      </c>
      <c r="J25" s="139">
        <v>87.469586374695879</v>
      </c>
      <c r="K25" s="139">
        <v>106</v>
      </c>
      <c r="L25" s="139">
        <v>74.180487804878055</v>
      </c>
      <c r="M25" s="139">
        <v>65.243902439024396</v>
      </c>
      <c r="N25" s="139">
        <v>50.243309002433087</v>
      </c>
      <c r="O25" s="139">
        <v>38.321167883211679</v>
      </c>
      <c r="P25" s="139">
        <v>52.311435523114355</v>
      </c>
      <c r="Q25" s="139">
        <v>45</v>
      </c>
      <c r="R25" s="139">
        <v>28</v>
      </c>
      <c r="S25" s="139">
        <v>59</v>
      </c>
      <c r="T25" s="139">
        <v>63</v>
      </c>
      <c r="U25" s="139">
        <v>67</v>
      </c>
      <c r="V25" s="139">
        <v>61</v>
      </c>
    </row>
    <row r="26" spans="1:22" s="113" customFormat="1" x14ac:dyDescent="0.3">
      <c r="A26" s="116" t="s">
        <v>27</v>
      </c>
      <c r="B26" s="116" t="s">
        <v>29</v>
      </c>
      <c r="C26" s="116" t="s">
        <v>46</v>
      </c>
      <c r="D26" s="139">
        <v>0</v>
      </c>
      <c r="E26" s="139">
        <v>0</v>
      </c>
      <c r="F26" s="139">
        <v>0</v>
      </c>
      <c r="G26" s="139">
        <v>0</v>
      </c>
      <c r="H26" s="139">
        <v>0</v>
      </c>
      <c r="I26" s="139">
        <v>0</v>
      </c>
      <c r="J26" s="139">
        <v>0</v>
      </c>
      <c r="K26" s="139">
        <v>0</v>
      </c>
      <c r="L26" s="139">
        <v>0</v>
      </c>
      <c r="M26" s="139">
        <v>0</v>
      </c>
      <c r="N26" s="139">
        <v>0</v>
      </c>
      <c r="O26" s="139">
        <v>0</v>
      </c>
      <c r="P26" s="139">
        <v>0</v>
      </c>
      <c r="Q26" s="139">
        <v>0</v>
      </c>
      <c r="R26" s="139">
        <v>0</v>
      </c>
      <c r="S26" s="139">
        <v>0</v>
      </c>
      <c r="T26" s="139">
        <v>0</v>
      </c>
      <c r="U26" s="139">
        <v>0</v>
      </c>
      <c r="V26" s="139">
        <v>0</v>
      </c>
    </row>
    <row r="27" spans="1:22" s="113" customFormat="1" x14ac:dyDescent="0.3">
      <c r="A27" s="116" t="s">
        <v>27</v>
      </c>
      <c r="B27" s="116" t="s">
        <v>29</v>
      </c>
      <c r="C27" s="116" t="s">
        <v>47</v>
      </c>
      <c r="D27" s="139">
        <v>1.0948905109489051</v>
      </c>
      <c r="E27" s="139">
        <v>1.0948905109489051</v>
      </c>
      <c r="F27" s="139">
        <v>0.72992700729927007</v>
      </c>
      <c r="G27" s="139">
        <v>0.36496350364963503</v>
      </c>
      <c r="H27" s="139">
        <v>0.6082725060827251</v>
      </c>
      <c r="I27" s="139">
        <v>0.36496350364963159</v>
      </c>
      <c r="J27" s="139">
        <v>0.48661800486618012</v>
      </c>
      <c r="K27" s="139">
        <v>0</v>
      </c>
      <c r="L27" s="139">
        <v>1.8043902439024391</v>
      </c>
      <c r="M27" s="139">
        <v>0.6097560975609756</v>
      </c>
      <c r="N27" s="139">
        <v>1.2165450121654502</v>
      </c>
      <c r="O27" s="139">
        <v>2.0681265206812651</v>
      </c>
      <c r="P27" s="139">
        <v>1.7031630170316301</v>
      </c>
      <c r="Q27" s="139">
        <v>1.7031630170316301</v>
      </c>
      <c r="R27" s="139">
        <v>1.7031630170316301</v>
      </c>
      <c r="S27" s="139">
        <v>1.7031630170316301</v>
      </c>
      <c r="T27" s="139">
        <v>1.7031630170316301</v>
      </c>
      <c r="U27" s="139">
        <v>1.7031630170316301</v>
      </c>
      <c r="V27" s="139">
        <v>1.7031630170316301</v>
      </c>
    </row>
    <row r="28" spans="1:22" s="113" customFormat="1" x14ac:dyDescent="0.3">
      <c r="A28" s="116" t="s">
        <v>27</v>
      </c>
      <c r="B28" s="116" t="s">
        <v>29</v>
      </c>
      <c r="C28" s="116" t="s">
        <v>48</v>
      </c>
      <c r="D28" s="139">
        <v>122.99270072992701</v>
      </c>
      <c r="E28" s="139">
        <v>274.08759124087595</v>
      </c>
      <c r="F28" s="139">
        <v>250.00000000000003</v>
      </c>
      <c r="G28" s="139">
        <v>254.74452554744528</v>
      </c>
      <c r="H28" s="139">
        <v>277.00729927007302</v>
      </c>
      <c r="I28" s="139">
        <v>242.45742092457425</v>
      </c>
      <c r="J28" s="139">
        <v>268.61313868613144</v>
      </c>
      <c r="K28" s="139">
        <v>227</v>
      </c>
      <c r="L28" s="139">
        <v>268.88622439024391</v>
      </c>
      <c r="M28" s="139">
        <v>369.87804878048786</v>
      </c>
      <c r="N28" s="139">
        <v>269.58637469586375</v>
      </c>
      <c r="O28" s="139">
        <v>118.97810218978103</v>
      </c>
      <c r="P28" s="139">
        <v>37.712895377128959</v>
      </c>
      <c r="Q28" s="139">
        <v>228</v>
      </c>
      <c r="R28" s="139">
        <v>7</v>
      </c>
      <c r="S28" s="139">
        <v>0</v>
      </c>
      <c r="T28" s="139">
        <v>0</v>
      </c>
      <c r="U28" s="139">
        <v>0</v>
      </c>
      <c r="V28" s="139">
        <v>0</v>
      </c>
    </row>
    <row r="29" spans="1:22" s="113" customFormat="1" x14ac:dyDescent="0.3">
      <c r="A29" s="115" t="s">
        <v>49</v>
      </c>
      <c r="B29" s="115" t="s">
        <v>49</v>
      </c>
      <c r="C29" s="115" t="s">
        <v>50</v>
      </c>
      <c r="D29" s="138">
        <v>1529.9270072992701</v>
      </c>
      <c r="E29" s="138">
        <v>1432.7250608272507</v>
      </c>
      <c r="F29" s="138">
        <v>1555.4744525547444</v>
      </c>
      <c r="G29" s="138">
        <v>955.47445255474463</v>
      </c>
      <c r="H29" s="138">
        <v>937.59124087591249</v>
      </c>
      <c r="I29" s="138">
        <v>437.956204379562</v>
      </c>
      <c r="J29" s="138">
        <v>495.86374695863748</v>
      </c>
      <c r="K29" s="138">
        <v>310.60311678832113</v>
      </c>
      <c r="L29" s="138">
        <v>262.54018292682929</v>
      </c>
      <c r="M29" s="138">
        <v>453.78048780487808</v>
      </c>
      <c r="N29" s="138">
        <v>359.97566909975671</v>
      </c>
      <c r="O29" s="138">
        <v>172.38442822384431</v>
      </c>
      <c r="P29" s="138">
        <v>77.980535279805366</v>
      </c>
      <c r="Q29" s="138">
        <v>126.99999999999999</v>
      </c>
      <c r="R29" s="138">
        <v>72.000000000000028</v>
      </c>
      <c r="S29" s="138">
        <v>127</v>
      </c>
      <c r="T29" s="138">
        <v>163</v>
      </c>
      <c r="U29" s="138">
        <v>156</v>
      </c>
      <c r="V29" s="138">
        <v>154</v>
      </c>
    </row>
    <row r="30" spans="1:22" s="113" customFormat="1" x14ac:dyDescent="0.3">
      <c r="A30" s="116" t="s">
        <v>27</v>
      </c>
      <c r="B30" s="116" t="s">
        <v>50</v>
      </c>
      <c r="C30" s="116" t="s">
        <v>51</v>
      </c>
      <c r="D30" s="139">
        <v>0</v>
      </c>
      <c r="E30" s="139">
        <v>0</v>
      </c>
      <c r="F30" s="139">
        <v>0</v>
      </c>
      <c r="G30" s="139">
        <v>0</v>
      </c>
      <c r="H30" s="139">
        <v>0</v>
      </c>
      <c r="I30" s="139">
        <v>0</v>
      </c>
      <c r="J30" s="139">
        <v>0</v>
      </c>
      <c r="K30" s="139">
        <v>0</v>
      </c>
      <c r="L30" s="139">
        <v>0</v>
      </c>
      <c r="M30" s="139">
        <v>0</v>
      </c>
      <c r="N30" s="139">
        <v>0</v>
      </c>
      <c r="O30" s="139">
        <v>0</v>
      </c>
      <c r="P30" s="139">
        <v>0</v>
      </c>
      <c r="Q30" s="139">
        <v>0</v>
      </c>
      <c r="R30" s="139">
        <v>0</v>
      </c>
      <c r="S30" s="139">
        <v>0</v>
      </c>
      <c r="T30" s="139">
        <v>0</v>
      </c>
      <c r="U30" s="139">
        <v>0</v>
      </c>
      <c r="V30" s="139">
        <v>0</v>
      </c>
    </row>
    <row r="31" spans="1:22" s="113" customFormat="1" x14ac:dyDescent="0.3">
      <c r="A31" s="116" t="s">
        <v>27</v>
      </c>
      <c r="B31" s="116" t="s">
        <v>50</v>
      </c>
      <c r="C31" s="116" t="s">
        <v>52</v>
      </c>
      <c r="D31" s="139">
        <v>0</v>
      </c>
      <c r="E31" s="139">
        <v>0</v>
      </c>
      <c r="F31" s="139">
        <v>0</v>
      </c>
      <c r="G31" s="139">
        <v>0</v>
      </c>
      <c r="H31" s="139">
        <v>0</v>
      </c>
      <c r="I31" s="139">
        <v>0</v>
      </c>
      <c r="J31" s="139">
        <v>0</v>
      </c>
      <c r="K31" s="139">
        <v>0</v>
      </c>
      <c r="L31" s="139">
        <v>0</v>
      </c>
      <c r="M31" s="139">
        <v>0</v>
      </c>
      <c r="N31" s="139">
        <v>0</v>
      </c>
      <c r="O31" s="139">
        <v>0</v>
      </c>
      <c r="P31" s="139">
        <v>0</v>
      </c>
      <c r="Q31" s="139">
        <v>0</v>
      </c>
      <c r="R31" s="139">
        <v>0</v>
      </c>
      <c r="S31" s="139">
        <v>0</v>
      </c>
      <c r="T31" s="139">
        <v>0</v>
      </c>
      <c r="U31" s="139">
        <v>0</v>
      </c>
      <c r="V31" s="139">
        <v>0</v>
      </c>
    </row>
    <row r="32" spans="1:22" s="113" customFormat="1" x14ac:dyDescent="0.3">
      <c r="A32" s="116" t="s">
        <v>27</v>
      </c>
      <c r="B32" s="116" t="s">
        <v>50</v>
      </c>
      <c r="C32" s="116" t="s">
        <v>53</v>
      </c>
      <c r="D32" s="139">
        <v>11.070559610705596</v>
      </c>
      <c r="E32" s="139">
        <v>5.9610705596107065</v>
      </c>
      <c r="F32" s="139">
        <v>3.6496350364963508</v>
      </c>
      <c r="G32" s="139">
        <v>9.1240875912408761</v>
      </c>
      <c r="H32" s="139">
        <v>45.620437956204384</v>
      </c>
      <c r="I32" s="139">
        <v>52.554744525547449</v>
      </c>
      <c r="J32" s="139">
        <v>58.394160583941613</v>
      </c>
      <c r="K32" s="139">
        <v>67.899999999999991</v>
      </c>
      <c r="L32" s="139">
        <v>68.021502439024388</v>
      </c>
      <c r="M32" s="139">
        <v>39.756097560975611</v>
      </c>
      <c r="N32" s="139">
        <v>63.381995133819956</v>
      </c>
      <c r="O32" s="139">
        <v>51.094890510948908</v>
      </c>
      <c r="P32" s="139">
        <v>15.450121654501217</v>
      </c>
      <c r="Q32" s="139">
        <v>43</v>
      </c>
      <c r="R32" s="139">
        <v>25</v>
      </c>
      <c r="S32" s="139">
        <v>44</v>
      </c>
      <c r="T32" s="139">
        <v>54</v>
      </c>
      <c r="U32" s="139">
        <v>51</v>
      </c>
      <c r="V32" s="139">
        <v>50</v>
      </c>
    </row>
    <row r="33" spans="1:22" s="113" customFormat="1" x14ac:dyDescent="0.3">
      <c r="A33" s="116" t="s">
        <v>27</v>
      </c>
      <c r="B33" s="116" t="s">
        <v>50</v>
      </c>
      <c r="C33" s="116" t="s">
        <v>54</v>
      </c>
      <c r="D33" s="139">
        <v>0</v>
      </c>
      <c r="E33" s="139">
        <v>1.4598540145985401</v>
      </c>
      <c r="F33" s="139">
        <v>1.2165450121654502</v>
      </c>
      <c r="G33" s="139">
        <v>18.369829683698299</v>
      </c>
      <c r="H33" s="139">
        <v>4.7445255474452557</v>
      </c>
      <c r="I33" s="139">
        <v>2.4330900243309004</v>
      </c>
      <c r="J33" s="139">
        <v>6.9343065693430663</v>
      </c>
      <c r="K33" s="139">
        <v>4.4000000000000004</v>
      </c>
      <c r="L33" s="139">
        <v>22.35439024390244</v>
      </c>
      <c r="M33" s="139">
        <v>6.4634146341463419</v>
      </c>
      <c r="N33" s="139">
        <v>8.8807785888077859</v>
      </c>
      <c r="O33" s="139">
        <v>1.3381995133819953</v>
      </c>
      <c r="P33" s="139">
        <v>0.72992700729927007</v>
      </c>
      <c r="Q33" s="139">
        <v>2.9999999999999858</v>
      </c>
      <c r="R33" s="139">
        <v>3.0000000000000284</v>
      </c>
      <c r="S33" s="139">
        <v>1</v>
      </c>
      <c r="T33" s="139">
        <v>1</v>
      </c>
      <c r="U33" s="139">
        <v>1</v>
      </c>
      <c r="V33" s="139">
        <v>0.99999999999998579</v>
      </c>
    </row>
    <row r="34" spans="1:22" s="113" customFormat="1" x14ac:dyDescent="0.3">
      <c r="A34" s="116" t="s">
        <v>27</v>
      </c>
      <c r="B34" s="116" t="s">
        <v>50</v>
      </c>
      <c r="C34" s="116" t="s">
        <v>55</v>
      </c>
      <c r="D34" s="139">
        <v>3.2846715328467155</v>
      </c>
      <c r="E34" s="139">
        <v>8.7591240875912408</v>
      </c>
      <c r="F34" s="139">
        <v>14.841849148418492</v>
      </c>
      <c r="G34" s="139">
        <v>8.3941605839416074</v>
      </c>
      <c r="H34" s="139">
        <v>8.6374695863746958</v>
      </c>
      <c r="I34" s="139">
        <v>10.948905109489052</v>
      </c>
      <c r="J34" s="139">
        <v>24.69586374695864</v>
      </c>
      <c r="K34" s="139">
        <v>20.559610705596107</v>
      </c>
      <c r="L34" s="139">
        <v>14.234634146341463</v>
      </c>
      <c r="M34" s="139">
        <v>19.512195121951219</v>
      </c>
      <c r="N34" s="139">
        <v>28.467153284671532</v>
      </c>
      <c r="O34" s="139">
        <v>23.236009732360099</v>
      </c>
      <c r="P34" s="139">
        <v>29.075425790754259</v>
      </c>
      <c r="Q34" s="139">
        <v>24</v>
      </c>
      <c r="R34" s="139">
        <v>18</v>
      </c>
      <c r="S34" s="139">
        <v>21</v>
      </c>
      <c r="T34" s="139">
        <v>25</v>
      </c>
      <c r="U34" s="139">
        <v>28</v>
      </c>
      <c r="V34" s="139">
        <v>30</v>
      </c>
    </row>
    <row r="35" spans="1:22" s="113" customFormat="1" x14ac:dyDescent="0.3">
      <c r="A35" s="116" t="s">
        <v>27</v>
      </c>
      <c r="B35" s="116" t="s">
        <v>50</v>
      </c>
      <c r="C35" s="116" t="s">
        <v>56</v>
      </c>
      <c r="D35" s="139">
        <v>0</v>
      </c>
      <c r="E35" s="139">
        <v>0</v>
      </c>
      <c r="F35" s="139">
        <v>65.81508515815085</v>
      </c>
      <c r="G35" s="139">
        <v>0</v>
      </c>
      <c r="H35" s="139">
        <v>0</v>
      </c>
      <c r="I35" s="139">
        <v>0</v>
      </c>
      <c r="J35" s="139">
        <v>0</v>
      </c>
      <c r="K35" s="139">
        <v>0</v>
      </c>
      <c r="L35" s="139">
        <v>0</v>
      </c>
      <c r="M35" s="139">
        <v>0</v>
      </c>
      <c r="N35" s="139">
        <v>0</v>
      </c>
      <c r="O35" s="139">
        <v>0</v>
      </c>
      <c r="P35" s="139">
        <v>0</v>
      </c>
      <c r="Q35" s="139">
        <v>0</v>
      </c>
      <c r="R35" s="139">
        <v>0</v>
      </c>
      <c r="S35" s="139">
        <v>0</v>
      </c>
      <c r="T35" s="139">
        <v>0</v>
      </c>
      <c r="U35" s="139">
        <v>0</v>
      </c>
      <c r="V35" s="139">
        <v>0</v>
      </c>
    </row>
    <row r="36" spans="1:22" s="113" customFormat="1" x14ac:dyDescent="0.3">
      <c r="A36" s="116" t="s">
        <v>27</v>
      </c>
      <c r="B36" s="116" t="s">
        <v>50</v>
      </c>
      <c r="C36" s="116" t="s">
        <v>57</v>
      </c>
      <c r="D36" s="139">
        <v>0.72992700729927007</v>
      </c>
      <c r="E36" s="139">
        <v>0.36496350364963503</v>
      </c>
      <c r="F36" s="139">
        <v>0.48661800486618012</v>
      </c>
      <c r="G36" s="139">
        <v>0</v>
      </c>
      <c r="H36" s="139">
        <v>0.12165450121654503</v>
      </c>
      <c r="I36" s="139">
        <v>0</v>
      </c>
      <c r="J36" s="139">
        <v>0</v>
      </c>
      <c r="K36" s="139">
        <v>0</v>
      </c>
      <c r="L36" s="139">
        <v>0.34283414634146342</v>
      </c>
      <c r="M36" s="139">
        <v>0.12195121951219513</v>
      </c>
      <c r="N36" s="139">
        <v>0</v>
      </c>
      <c r="O36" s="139">
        <v>0</v>
      </c>
      <c r="P36" s="139">
        <v>0</v>
      </c>
      <c r="Q36" s="139">
        <v>0</v>
      </c>
      <c r="R36" s="139">
        <v>0</v>
      </c>
      <c r="S36" s="139">
        <v>0</v>
      </c>
      <c r="T36" s="139">
        <v>0</v>
      </c>
      <c r="U36" s="139">
        <v>0</v>
      </c>
      <c r="V36" s="139">
        <v>0</v>
      </c>
    </row>
    <row r="37" spans="1:22" s="113" customFormat="1" x14ac:dyDescent="0.3">
      <c r="A37" s="116" t="s">
        <v>27</v>
      </c>
      <c r="B37" s="116" t="s">
        <v>50</v>
      </c>
      <c r="C37" s="116" t="s">
        <v>58</v>
      </c>
      <c r="D37" s="139">
        <v>26.277372262773724</v>
      </c>
      <c r="E37" s="139">
        <v>5.3527980535279811</v>
      </c>
      <c r="F37" s="139">
        <v>6.6909975669099762</v>
      </c>
      <c r="G37" s="139">
        <v>4.0145985401459852</v>
      </c>
      <c r="H37" s="139">
        <v>5.5961070559610704</v>
      </c>
      <c r="I37" s="139">
        <v>4.6228710462287106</v>
      </c>
      <c r="J37" s="139">
        <v>4.8661800486618008</v>
      </c>
      <c r="K37" s="139">
        <v>18.100000000000001</v>
      </c>
      <c r="L37" s="139">
        <v>24.058536585365857</v>
      </c>
      <c r="M37" s="139">
        <v>20</v>
      </c>
      <c r="N37" s="139">
        <v>23.965936739659369</v>
      </c>
      <c r="O37" s="139">
        <v>17.031630170316301</v>
      </c>
      <c r="P37" s="139">
        <v>1.9464720194647205</v>
      </c>
      <c r="Q37" s="139">
        <v>1</v>
      </c>
      <c r="R37" s="139">
        <v>1</v>
      </c>
      <c r="S37" s="139">
        <v>2</v>
      </c>
      <c r="T37" s="139">
        <v>2</v>
      </c>
      <c r="U37" s="139">
        <v>2</v>
      </c>
      <c r="V37" s="139">
        <v>3</v>
      </c>
    </row>
    <row r="38" spans="1:22" s="113" customFormat="1" x14ac:dyDescent="0.3">
      <c r="A38" s="116" t="s">
        <v>27</v>
      </c>
      <c r="B38" s="116" t="s">
        <v>50</v>
      </c>
      <c r="C38" s="116" t="s">
        <v>59</v>
      </c>
      <c r="D38" s="139">
        <v>0</v>
      </c>
      <c r="E38" s="139">
        <v>0</v>
      </c>
      <c r="F38" s="139">
        <v>0</v>
      </c>
      <c r="G38" s="139">
        <v>0</v>
      </c>
      <c r="H38" s="139">
        <v>0</v>
      </c>
      <c r="I38" s="139">
        <v>0</v>
      </c>
      <c r="J38" s="139">
        <v>0</v>
      </c>
      <c r="K38" s="139">
        <v>0</v>
      </c>
      <c r="L38" s="139">
        <v>0</v>
      </c>
      <c r="M38" s="139">
        <v>0</v>
      </c>
      <c r="N38" s="139">
        <v>0</v>
      </c>
      <c r="O38" s="139">
        <v>0</v>
      </c>
      <c r="P38" s="139">
        <v>0</v>
      </c>
      <c r="Q38" s="139">
        <v>0</v>
      </c>
      <c r="R38" s="139">
        <v>0</v>
      </c>
      <c r="S38" s="139">
        <v>0</v>
      </c>
      <c r="T38" s="139">
        <v>0</v>
      </c>
      <c r="U38" s="139">
        <v>0</v>
      </c>
      <c r="V38" s="139">
        <v>0</v>
      </c>
    </row>
    <row r="39" spans="1:22" s="113" customFormat="1" x14ac:dyDescent="0.3">
      <c r="A39" s="116" t="s">
        <v>27</v>
      </c>
      <c r="B39" s="116" t="s">
        <v>50</v>
      </c>
      <c r="C39" s="116" t="s">
        <v>60</v>
      </c>
      <c r="D39" s="139">
        <v>10.097323600973237</v>
      </c>
      <c r="E39" s="139">
        <v>4.5012165450121655</v>
      </c>
      <c r="F39" s="139">
        <v>0.12165450121654503</v>
      </c>
      <c r="G39" s="139">
        <v>20.437956204379564</v>
      </c>
      <c r="H39" s="139">
        <v>11.678832116788321</v>
      </c>
      <c r="I39" s="139">
        <v>0</v>
      </c>
      <c r="J39" s="139">
        <v>2.9197080291970803</v>
      </c>
      <c r="K39" s="139">
        <v>6.0000000000000005E-2</v>
      </c>
      <c r="L39" s="139">
        <v>5.0121951219512198E-2</v>
      </c>
      <c r="M39" s="139">
        <v>0</v>
      </c>
      <c r="N39" s="139">
        <v>0</v>
      </c>
      <c r="O39" s="139">
        <v>0.12165450121654503</v>
      </c>
      <c r="P39" s="139">
        <v>2.9197080291970803</v>
      </c>
      <c r="Q39" s="139">
        <v>0</v>
      </c>
      <c r="R39" s="139">
        <v>0</v>
      </c>
      <c r="S39" s="139">
        <v>0</v>
      </c>
      <c r="T39" s="139">
        <v>0</v>
      </c>
      <c r="U39" s="139">
        <v>0</v>
      </c>
      <c r="V39" s="139">
        <v>0</v>
      </c>
    </row>
    <row r="40" spans="1:22" s="113" customFormat="1" x14ac:dyDescent="0.3">
      <c r="A40" s="116" t="s">
        <v>27</v>
      </c>
      <c r="B40" s="116" t="s">
        <v>50</v>
      </c>
      <c r="C40" s="116" t="s">
        <v>61</v>
      </c>
      <c r="D40" s="139">
        <v>0</v>
      </c>
      <c r="E40" s="139">
        <v>0</v>
      </c>
      <c r="F40" s="139">
        <v>0</v>
      </c>
      <c r="G40" s="139">
        <v>0</v>
      </c>
      <c r="H40" s="139">
        <v>0</v>
      </c>
      <c r="I40" s="139">
        <v>0</v>
      </c>
      <c r="J40" s="139">
        <v>0</v>
      </c>
      <c r="K40" s="139">
        <v>0</v>
      </c>
      <c r="L40" s="139">
        <v>0</v>
      </c>
      <c r="M40" s="139">
        <v>0</v>
      </c>
      <c r="N40" s="139">
        <v>0</v>
      </c>
      <c r="O40" s="139">
        <v>0</v>
      </c>
      <c r="P40" s="139">
        <v>0</v>
      </c>
      <c r="Q40" s="139">
        <v>0</v>
      </c>
      <c r="R40" s="139">
        <v>0</v>
      </c>
      <c r="S40" s="139">
        <v>0</v>
      </c>
      <c r="T40" s="139">
        <v>0</v>
      </c>
      <c r="U40" s="139">
        <v>0</v>
      </c>
      <c r="V40" s="139">
        <v>0</v>
      </c>
    </row>
    <row r="41" spans="1:22" s="113" customFormat="1" x14ac:dyDescent="0.3">
      <c r="A41" s="116" t="s">
        <v>27</v>
      </c>
      <c r="B41" s="116" t="s">
        <v>50</v>
      </c>
      <c r="C41" s="116" t="s">
        <v>62</v>
      </c>
      <c r="D41" s="139">
        <v>0</v>
      </c>
      <c r="E41" s="139">
        <v>0</v>
      </c>
      <c r="F41" s="139">
        <v>0</v>
      </c>
      <c r="G41" s="139">
        <v>0</v>
      </c>
      <c r="H41" s="139">
        <v>0</v>
      </c>
      <c r="I41" s="139">
        <v>0</v>
      </c>
      <c r="J41" s="139">
        <v>0</v>
      </c>
      <c r="K41" s="139">
        <v>0</v>
      </c>
      <c r="L41" s="139">
        <v>0</v>
      </c>
      <c r="M41" s="139">
        <v>0</v>
      </c>
      <c r="N41" s="139">
        <v>0</v>
      </c>
      <c r="O41" s="139">
        <v>0</v>
      </c>
      <c r="P41" s="139">
        <v>0</v>
      </c>
      <c r="Q41" s="139">
        <v>0</v>
      </c>
      <c r="R41" s="139">
        <v>0</v>
      </c>
      <c r="S41" s="139">
        <v>0</v>
      </c>
      <c r="T41" s="139">
        <v>0</v>
      </c>
      <c r="U41" s="139">
        <v>0</v>
      </c>
      <c r="V41" s="139">
        <v>0</v>
      </c>
    </row>
    <row r="42" spans="1:22" s="113" customFormat="1" x14ac:dyDescent="0.3">
      <c r="A42" s="116" t="s">
        <v>27</v>
      </c>
      <c r="B42" s="116" t="s">
        <v>50</v>
      </c>
      <c r="C42" s="116" t="s">
        <v>63</v>
      </c>
      <c r="D42" s="139">
        <v>0</v>
      </c>
      <c r="E42" s="139">
        <v>0</v>
      </c>
      <c r="F42" s="139">
        <v>0</v>
      </c>
      <c r="G42" s="139">
        <v>0</v>
      </c>
      <c r="H42" s="139">
        <v>0</v>
      </c>
      <c r="I42" s="139">
        <v>0</v>
      </c>
      <c r="J42" s="139">
        <v>0</v>
      </c>
      <c r="K42" s="139">
        <v>0</v>
      </c>
      <c r="L42" s="139">
        <v>0</v>
      </c>
      <c r="M42" s="139">
        <v>0</v>
      </c>
      <c r="N42" s="139">
        <v>0</v>
      </c>
      <c r="O42" s="139">
        <v>0</v>
      </c>
      <c r="P42" s="139">
        <v>0</v>
      </c>
      <c r="Q42" s="139">
        <v>0</v>
      </c>
      <c r="R42" s="139">
        <v>0</v>
      </c>
      <c r="S42" s="139">
        <v>0</v>
      </c>
      <c r="T42" s="139">
        <v>0</v>
      </c>
      <c r="U42" s="139">
        <v>0</v>
      </c>
      <c r="V42" s="139">
        <v>0</v>
      </c>
    </row>
    <row r="43" spans="1:22" s="113" customFormat="1" x14ac:dyDescent="0.3">
      <c r="A43" s="116" t="s">
        <v>27</v>
      </c>
      <c r="B43" s="116" t="s">
        <v>50</v>
      </c>
      <c r="C43" s="116" t="s">
        <v>64</v>
      </c>
      <c r="D43" s="139">
        <v>100.36496350364965</v>
      </c>
      <c r="E43" s="139">
        <v>141.72749391727496</v>
      </c>
      <c r="F43" s="139">
        <v>118.49148418491485</v>
      </c>
      <c r="G43" s="139">
        <v>138.80778588807786</v>
      </c>
      <c r="H43" s="139">
        <v>195.86374695863748</v>
      </c>
      <c r="I43" s="139">
        <v>174.69586374695865</v>
      </c>
      <c r="J43" s="139">
        <v>243.91727493917276</v>
      </c>
      <c r="K43" s="139">
        <v>87.7</v>
      </c>
      <c r="L43" s="139">
        <v>73.98</v>
      </c>
      <c r="M43" s="139">
        <v>133.65853658536585</v>
      </c>
      <c r="N43" s="139">
        <v>87.469586374695879</v>
      </c>
      <c r="O43" s="139">
        <v>67.396593673965938</v>
      </c>
      <c r="P43" s="139">
        <v>11.800486618004866</v>
      </c>
      <c r="Q43" s="139">
        <v>18</v>
      </c>
      <c r="R43" s="139">
        <v>10</v>
      </c>
      <c r="S43" s="139">
        <v>32</v>
      </c>
      <c r="T43" s="139">
        <v>50</v>
      </c>
      <c r="U43" s="139">
        <v>41</v>
      </c>
      <c r="V43" s="139">
        <v>37</v>
      </c>
    </row>
    <row r="44" spans="1:22" s="113" customFormat="1" x14ac:dyDescent="0.3">
      <c r="A44" s="116" t="s">
        <v>27</v>
      </c>
      <c r="B44" s="116" t="s">
        <v>50</v>
      </c>
      <c r="C44" s="116" t="s">
        <v>65</v>
      </c>
      <c r="D44" s="139">
        <v>0.12165450121654503</v>
      </c>
      <c r="E44" s="139">
        <v>13.746958637469588</v>
      </c>
      <c r="F44" s="139">
        <v>5.3527980535279811</v>
      </c>
      <c r="G44" s="139">
        <v>45.012165450121657</v>
      </c>
      <c r="H44" s="139">
        <v>0</v>
      </c>
      <c r="I44" s="139">
        <v>0</v>
      </c>
      <c r="J44" s="139">
        <v>0</v>
      </c>
      <c r="K44" s="139">
        <v>11.400000000000002</v>
      </c>
      <c r="L44" s="139">
        <v>7.1945048780487806</v>
      </c>
      <c r="M44" s="139">
        <v>6.0975609756097562</v>
      </c>
      <c r="N44" s="139">
        <v>3.5279805352798053</v>
      </c>
      <c r="O44" s="139">
        <v>0</v>
      </c>
      <c r="P44" s="139">
        <v>0</v>
      </c>
      <c r="Q44" s="139">
        <v>1</v>
      </c>
      <c r="R44" s="139">
        <v>0</v>
      </c>
      <c r="S44" s="139">
        <v>0</v>
      </c>
      <c r="T44" s="139">
        <v>0</v>
      </c>
      <c r="U44" s="139">
        <v>0</v>
      </c>
      <c r="V44" s="139">
        <v>0</v>
      </c>
    </row>
    <row r="45" spans="1:22" s="113" customFormat="1" x14ac:dyDescent="0.3">
      <c r="A45" s="116" t="s">
        <v>27</v>
      </c>
      <c r="B45" s="116" t="s">
        <v>50</v>
      </c>
      <c r="C45" s="116" t="s">
        <v>66</v>
      </c>
      <c r="D45" s="139">
        <v>26.642335766423358</v>
      </c>
      <c r="E45" s="139">
        <v>28.345498783454989</v>
      </c>
      <c r="F45" s="139">
        <v>33.698296836982969</v>
      </c>
      <c r="G45" s="139">
        <v>12.652068126520682</v>
      </c>
      <c r="H45" s="139">
        <v>7.9075425790754261</v>
      </c>
      <c r="I45" s="139">
        <v>4.5012165450121691</v>
      </c>
      <c r="J45" s="139">
        <v>4.987834549878345</v>
      </c>
      <c r="K45" s="139">
        <v>12.003000000000004</v>
      </c>
      <c r="L45" s="139">
        <v>0</v>
      </c>
      <c r="M45" s="139">
        <v>0</v>
      </c>
      <c r="N45" s="139">
        <v>0</v>
      </c>
      <c r="O45" s="139">
        <v>0</v>
      </c>
      <c r="P45" s="139">
        <v>0</v>
      </c>
      <c r="Q45" s="139">
        <v>0</v>
      </c>
      <c r="R45" s="139">
        <v>0</v>
      </c>
      <c r="S45" s="139">
        <v>0</v>
      </c>
      <c r="T45" s="139">
        <v>0</v>
      </c>
      <c r="U45" s="139">
        <v>0</v>
      </c>
      <c r="V45" s="139">
        <v>0</v>
      </c>
    </row>
    <row r="46" spans="1:22" s="113" customFormat="1" x14ac:dyDescent="0.3">
      <c r="A46" s="116" t="s">
        <v>27</v>
      </c>
      <c r="B46" s="116" t="s">
        <v>50</v>
      </c>
      <c r="C46" s="116" t="s">
        <v>67</v>
      </c>
      <c r="D46" s="139">
        <v>24.69586374695864</v>
      </c>
      <c r="E46" s="139">
        <v>3.1630170316301705</v>
      </c>
      <c r="F46" s="139">
        <v>10.583941605839415</v>
      </c>
      <c r="G46" s="139">
        <v>1.4598540145985401</v>
      </c>
      <c r="H46" s="139">
        <v>5.5961070559610704</v>
      </c>
      <c r="I46" s="139">
        <v>6.2043795620437958</v>
      </c>
      <c r="J46" s="139">
        <v>7.1776155717761565</v>
      </c>
      <c r="K46" s="139">
        <v>48.272506082725066</v>
      </c>
      <c r="L46" s="139">
        <v>28.902439024390244</v>
      </c>
      <c r="M46" s="139">
        <v>60.121951219512198</v>
      </c>
      <c r="N46" s="139">
        <v>23.236009732360099</v>
      </c>
      <c r="O46" s="139">
        <v>9.8540145985401466</v>
      </c>
      <c r="P46" s="139">
        <v>15.693430656934307</v>
      </c>
      <c r="Q46" s="139">
        <v>37</v>
      </c>
      <c r="R46" s="139">
        <v>15</v>
      </c>
      <c r="S46" s="139">
        <v>17</v>
      </c>
      <c r="T46" s="139">
        <v>17</v>
      </c>
      <c r="U46" s="139">
        <v>16</v>
      </c>
      <c r="V46" s="139">
        <v>16</v>
      </c>
    </row>
    <row r="47" spans="1:22" s="113" customFormat="1" x14ac:dyDescent="0.3">
      <c r="A47" s="116" t="s">
        <v>27</v>
      </c>
      <c r="B47" s="116" t="s">
        <v>50</v>
      </c>
      <c r="C47" s="116" t="s">
        <v>68</v>
      </c>
      <c r="D47" s="139">
        <v>0</v>
      </c>
      <c r="E47" s="139">
        <v>0</v>
      </c>
      <c r="F47" s="139">
        <v>0</v>
      </c>
      <c r="G47" s="139">
        <v>0</v>
      </c>
      <c r="H47" s="139">
        <v>0</v>
      </c>
      <c r="I47" s="139">
        <v>0</v>
      </c>
      <c r="J47" s="139">
        <v>0</v>
      </c>
      <c r="K47" s="139">
        <v>0</v>
      </c>
      <c r="L47" s="139">
        <v>0</v>
      </c>
      <c r="M47" s="139">
        <v>0</v>
      </c>
      <c r="N47" s="139">
        <v>0</v>
      </c>
      <c r="O47" s="139">
        <v>0</v>
      </c>
      <c r="P47" s="139">
        <v>0</v>
      </c>
      <c r="Q47" s="139">
        <v>0</v>
      </c>
      <c r="R47" s="139">
        <v>0</v>
      </c>
      <c r="S47" s="139">
        <v>0</v>
      </c>
      <c r="T47" s="139">
        <v>0</v>
      </c>
      <c r="U47" s="139">
        <v>0</v>
      </c>
      <c r="V47" s="139">
        <v>0</v>
      </c>
    </row>
    <row r="48" spans="1:22" s="113" customFormat="1" x14ac:dyDescent="0.3">
      <c r="A48" s="116" t="s">
        <v>27</v>
      </c>
      <c r="B48" s="116" t="s">
        <v>50</v>
      </c>
      <c r="C48" s="116" t="s">
        <v>69</v>
      </c>
      <c r="D48" s="139">
        <v>1326.6423357664235</v>
      </c>
      <c r="E48" s="139">
        <v>1219.3430656934306</v>
      </c>
      <c r="F48" s="139">
        <v>1294.5255474452554</v>
      </c>
      <c r="G48" s="139">
        <v>697.20194647201959</v>
      </c>
      <c r="H48" s="139">
        <v>651.82481751824821</v>
      </c>
      <c r="I48" s="139">
        <v>181.99513381995123</v>
      </c>
      <c r="J48" s="139">
        <v>141.97080291970804</v>
      </c>
      <c r="K48" s="139">
        <v>40.207999999999998</v>
      </c>
      <c r="L48" s="139">
        <v>23.401219512195123</v>
      </c>
      <c r="M48" s="139">
        <v>168.04878048780489</v>
      </c>
      <c r="N48" s="139">
        <v>121.04622871046229</v>
      </c>
      <c r="O48" s="139">
        <v>2.3114355231143553</v>
      </c>
      <c r="P48" s="139">
        <v>0.36496350364963503</v>
      </c>
      <c r="Q48" s="139">
        <v>0</v>
      </c>
      <c r="R48" s="139">
        <v>0</v>
      </c>
      <c r="S48" s="139">
        <v>10</v>
      </c>
      <c r="T48" s="139">
        <v>14</v>
      </c>
      <c r="U48" s="139">
        <v>17</v>
      </c>
      <c r="V48" s="139">
        <v>17</v>
      </c>
    </row>
    <row r="49" spans="1:22" s="113" customFormat="1" x14ac:dyDescent="0.3">
      <c r="A49" s="115" t="s">
        <v>70</v>
      </c>
      <c r="B49" s="115" t="s">
        <v>70</v>
      </c>
      <c r="C49" s="115" t="s">
        <v>71</v>
      </c>
      <c r="D49" s="138">
        <v>3381.508515815085</v>
      </c>
      <c r="E49" s="138">
        <v>3247.2019464720197</v>
      </c>
      <c r="F49" s="138">
        <v>3448.4184914841849</v>
      </c>
      <c r="G49" s="138">
        <v>3665.3284671532847</v>
      </c>
      <c r="H49" s="138">
        <v>3645.0121654501222</v>
      </c>
      <c r="I49" s="138">
        <v>3689.5377128953774</v>
      </c>
      <c r="J49" s="138">
        <v>3446.8369829683697</v>
      </c>
      <c r="K49" s="138">
        <v>4247.3532846715325</v>
      </c>
      <c r="L49" s="138">
        <v>4782.089024390244</v>
      </c>
      <c r="M49" s="138">
        <v>4220</v>
      </c>
      <c r="N49" s="138">
        <v>4428.3454987834557</v>
      </c>
      <c r="O49" s="138">
        <v>791.97080291970804</v>
      </c>
      <c r="P49" s="138">
        <v>548.66180048661806</v>
      </c>
      <c r="Q49" s="138">
        <v>596.00000000000011</v>
      </c>
      <c r="R49" s="138">
        <v>978.78217000145378</v>
      </c>
      <c r="S49" s="138">
        <v>1410.4597974021963</v>
      </c>
      <c r="T49" s="138">
        <v>1750</v>
      </c>
      <c r="U49" s="138">
        <v>2215.3459063440973</v>
      </c>
      <c r="V49" s="138">
        <v>2873.4030869178378</v>
      </c>
    </row>
    <row r="50" spans="1:22" s="113" customFormat="1" x14ac:dyDescent="0.3">
      <c r="A50" s="116" t="s">
        <v>27</v>
      </c>
      <c r="B50" s="116" t="s">
        <v>71</v>
      </c>
      <c r="C50" s="116" t="s">
        <v>72</v>
      </c>
      <c r="D50" s="139">
        <v>0</v>
      </c>
      <c r="E50" s="139">
        <v>0</v>
      </c>
      <c r="F50" s="139">
        <v>0</v>
      </c>
      <c r="G50" s="139">
        <v>0</v>
      </c>
      <c r="H50" s="139">
        <v>0</v>
      </c>
      <c r="I50" s="139">
        <v>0</v>
      </c>
      <c r="J50" s="139">
        <v>0</v>
      </c>
      <c r="K50" s="139">
        <v>0</v>
      </c>
      <c r="L50" s="139">
        <v>0</v>
      </c>
      <c r="M50" s="139">
        <v>0</v>
      </c>
      <c r="N50" s="139">
        <v>0</v>
      </c>
      <c r="O50" s="139">
        <v>0</v>
      </c>
      <c r="P50" s="139">
        <v>0</v>
      </c>
      <c r="Q50" s="139">
        <v>0</v>
      </c>
      <c r="R50" s="139">
        <v>0</v>
      </c>
      <c r="S50" s="139">
        <v>0</v>
      </c>
      <c r="T50" s="139">
        <v>0</v>
      </c>
      <c r="U50" s="139">
        <v>0</v>
      </c>
      <c r="V50" s="139">
        <v>0</v>
      </c>
    </row>
    <row r="51" spans="1:22" s="113" customFormat="1" x14ac:dyDescent="0.3">
      <c r="A51" s="116" t="s">
        <v>27</v>
      </c>
      <c r="B51" s="116" t="s">
        <v>71</v>
      </c>
      <c r="C51" s="116" t="s">
        <v>73</v>
      </c>
      <c r="D51" s="139">
        <v>0</v>
      </c>
      <c r="E51" s="139">
        <v>0</v>
      </c>
      <c r="F51" s="139">
        <v>0</v>
      </c>
      <c r="G51" s="139">
        <v>0</v>
      </c>
      <c r="H51" s="139">
        <v>0</v>
      </c>
      <c r="I51" s="139">
        <v>0</v>
      </c>
      <c r="J51" s="139">
        <v>0</v>
      </c>
      <c r="K51" s="139">
        <v>0</v>
      </c>
      <c r="L51" s="139">
        <v>0</v>
      </c>
      <c r="M51" s="139">
        <v>0</v>
      </c>
      <c r="N51" s="139">
        <v>0</v>
      </c>
      <c r="O51" s="139">
        <v>0</v>
      </c>
      <c r="P51" s="139">
        <v>0</v>
      </c>
      <c r="Q51" s="139">
        <v>0</v>
      </c>
      <c r="R51" s="139">
        <v>0</v>
      </c>
      <c r="S51" s="139">
        <v>0</v>
      </c>
      <c r="T51" s="139">
        <v>0</v>
      </c>
      <c r="U51" s="139">
        <v>0</v>
      </c>
      <c r="V51" s="139">
        <v>0</v>
      </c>
    </row>
    <row r="52" spans="1:22" s="113" customFormat="1" x14ac:dyDescent="0.3">
      <c r="A52" s="116" t="s">
        <v>27</v>
      </c>
      <c r="B52" s="116" t="s">
        <v>71</v>
      </c>
      <c r="C52" s="116" t="s">
        <v>74</v>
      </c>
      <c r="D52" s="139">
        <v>37.469586374695865</v>
      </c>
      <c r="E52" s="139">
        <v>5.9610705596107065</v>
      </c>
      <c r="F52" s="139">
        <v>0</v>
      </c>
      <c r="G52" s="139">
        <v>12.895377128953772</v>
      </c>
      <c r="H52" s="139">
        <v>5.7177615571776164</v>
      </c>
      <c r="I52" s="139">
        <v>11.313868613138631</v>
      </c>
      <c r="J52" s="139">
        <v>31.143552311435528</v>
      </c>
      <c r="K52" s="139">
        <v>30.200000000000003</v>
      </c>
      <c r="L52" s="139">
        <v>11.528048780487808</v>
      </c>
      <c r="M52" s="139">
        <v>23.170731707317074</v>
      </c>
      <c r="N52" s="139">
        <v>2.9197080291970803</v>
      </c>
      <c r="O52" s="139">
        <v>2.5547445255474455</v>
      </c>
      <c r="P52" s="139">
        <v>0</v>
      </c>
      <c r="Q52" s="139">
        <v>0</v>
      </c>
      <c r="R52" s="139">
        <v>0</v>
      </c>
      <c r="S52" s="139">
        <v>0</v>
      </c>
      <c r="T52" s="139">
        <v>0</v>
      </c>
      <c r="U52" s="139">
        <v>0</v>
      </c>
      <c r="V52" s="139">
        <v>0</v>
      </c>
    </row>
    <row r="53" spans="1:22" s="113" customFormat="1" x14ac:dyDescent="0.3">
      <c r="A53" s="116" t="s">
        <v>27</v>
      </c>
      <c r="B53" s="116" t="s">
        <v>71</v>
      </c>
      <c r="C53" s="116" t="s">
        <v>75</v>
      </c>
      <c r="D53" s="139">
        <v>0</v>
      </c>
      <c r="E53" s="139">
        <v>0</v>
      </c>
      <c r="F53" s="139">
        <v>0</v>
      </c>
      <c r="G53" s="139">
        <v>0</v>
      </c>
      <c r="H53" s="139">
        <v>0.24330900243309006</v>
      </c>
      <c r="I53" s="139">
        <v>0.97323600973237401</v>
      </c>
      <c r="J53" s="139">
        <v>1.4598540145985401</v>
      </c>
      <c r="K53" s="139">
        <v>0</v>
      </c>
      <c r="L53" s="139">
        <v>0</v>
      </c>
      <c r="M53" s="139">
        <v>0</v>
      </c>
      <c r="N53" s="139">
        <v>0.36496350364963503</v>
      </c>
      <c r="O53" s="139">
        <v>0.97323600973236024</v>
      </c>
      <c r="P53" s="139">
        <v>3.4063260340632602</v>
      </c>
      <c r="Q53" s="139">
        <v>1</v>
      </c>
      <c r="R53" s="139">
        <v>1</v>
      </c>
      <c r="S53" s="139">
        <v>1</v>
      </c>
      <c r="T53" s="139">
        <v>1</v>
      </c>
      <c r="U53" s="139">
        <v>3</v>
      </c>
      <c r="V53" s="139">
        <v>162</v>
      </c>
    </row>
    <row r="54" spans="1:22" s="113" customFormat="1" x14ac:dyDescent="0.3">
      <c r="A54" s="116" t="s">
        <v>27</v>
      </c>
      <c r="B54" s="116" t="s">
        <v>71</v>
      </c>
      <c r="C54" s="116" t="s">
        <v>76</v>
      </c>
      <c r="D54" s="139">
        <v>0</v>
      </c>
      <c r="E54" s="139">
        <v>0</v>
      </c>
      <c r="F54" s="139">
        <v>0</v>
      </c>
      <c r="G54" s="139">
        <v>0</v>
      </c>
      <c r="H54" s="139">
        <v>0</v>
      </c>
      <c r="I54" s="139">
        <v>0</v>
      </c>
      <c r="J54" s="139">
        <v>0</v>
      </c>
      <c r="K54" s="139">
        <v>0</v>
      </c>
      <c r="L54" s="139">
        <v>0</v>
      </c>
      <c r="M54" s="139">
        <v>0</v>
      </c>
      <c r="N54" s="139">
        <v>0</v>
      </c>
      <c r="O54" s="139">
        <v>0</v>
      </c>
      <c r="P54" s="139">
        <v>0</v>
      </c>
      <c r="Q54" s="139">
        <v>0</v>
      </c>
      <c r="R54" s="139">
        <v>0</v>
      </c>
      <c r="S54" s="139">
        <v>0</v>
      </c>
      <c r="T54" s="139">
        <v>0</v>
      </c>
      <c r="U54" s="139">
        <v>0</v>
      </c>
      <c r="V54" s="139">
        <v>0</v>
      </c>
    </row>
    <row r="55" spans="1:22" s="113" customFormat="1" x14ac:dyDescent="0.3">
      <c r="A55" s="116" t="s">
        <v>27</v>
      </c>
      <c r="B55" s="116" t="s">
        <v>71</v>
      </c>
      <c r="C55" s="116" t="s">
        <v>77</v>
      </c>
      <c r="D55" s="139">
        <v>3331.0218978102189</v>
      </c>
      <c r="E55" s="139">
        <v>3223.6009732360103</v>
      </c>
      <c r="F55" s="139">
        <v>3431.9951338199512</v>
      </c>
      <c r="G55" s="139">
        <v>3637.7128953771289</v>
      </c>
      <c r="H55" s="139">
        <v>3632.3600973236016</v>
      </c>
      <c r="I55" s="139">
        <v>3667.7615571776155</v>
      </c>
      <c r="J55" s="139">
        <v>3385.7664233576643</v>
      </c>
      <c r="K55" s="139">
        <v>4207.4209245742095</v>
      </c>
      <c r="L55" s="139">
        <v>4760.9756097560976</v>
      </c>
      <c r="M55" s="139">
        <v>4196.4634146341468</v>
      </c>
      <c r="N55" s="139">
        <v>4424.3309002433098</v>
      </c>
      <c r="O55" s="139">
        <v>784.67153284671542</v>
      </c>
      <c r="P55" s="139">
        <v>545.1338199513383</v>
      </c>
      <c r="Q55" s="139">
        <v>595</v>
      </c>
      <c r="R55" s="139">
        <v>977.78217000145378</v>
      </c>
      <c r="S55" s="139">
        <v>1409.4597974021963</v>
      </c>
      <c r="T55" s="139">
        <v>1749</v>
      </c>
      <c r="U55" s="139">
        <v>2162.3459063440969</v>
      </c>
      <c r="V55" s="139">
        <v>2614.4030869178387</v>
      </c>
    </row>
    <row r="56" spans="1:22" s="113" customFormat="1" x14ac:dyDescent="0.3">
      <c r="A56" s="116" t="s">
        <v>27</v>
      </c>
      <c r="B56" s="116" t="s">
        <v>71</v>
      </c>
      <c r="C56" s="116" t="s">
        <v>78</v>
      </c>
      <c r="D56" s="139">
        <v>0</v>
      </c>
      <c r="E56" s="139">
        <v>0</v>
      </c>
      <c r="F56" s="139">
        <v>0</v>
      </c>
      <c r="G56" s="139">
        <v>0</v>
      </c>
      <c r="H56" s="139">
        <v>0</v>
      </c>
      <c r="I56" s="139">
        <v>0</v>
      </c>
      <c r="J56" s="139">
        <v>0</v>
      </c>
      <c r="K56" s="139">
        <v>0</v>
      </c>
      <c r="L56" s="139">
        <v>0</v>
      </c>
      <c r="M56" s="139">
        <v>0</v>
      </c>
      <c r="N56" s="139">
        <v>0</v>
      </c>
      <c r="O56" s="139">
        <v>0</v>
      </c>
      <c r="P56" s="139">
        <v>0</v>
      </c>
      <c r="Q56" s="139">
        <v>0</v>
      </c>
      <c r="R56" s="139">
        <v>0</v>
      </c>
      <c r="S56" s="139">
        <v>0</v>
      </c>
      <c r="T56" s="139">
        <v>0</v>
      </c>
      <c r="U56" s="139">
        <v>0</v>
      </c>
      <c r="V56" s="139">
        <v>0</v>
      </c>
    </row>
    <row r="57" spans="1:22" s="113" customFormat="1" x14ac:dyDescent="0.3">
      <c r="A57" s="116" t="s">
        <v>27</v>
      </c>
      <c r="B57" s="116" t="s">
        <v>71</v>
      </c>
      <c r="C57" s="116" t="s">
        <v>79</v>
      </c>
      <c r="D57" s="139">
        <v>0</v>
      </c>
      <c r="E57" s="139">
        <v>0</v>
      </c>
      <c r="F57" s="139">
        <v>0</v>
      </c>
      <c r="G57" s="139">
        <v>0</v>
      </c>
      <c r="H57" s="139">
        <v>0</v>
      </c>
      <c r="I57" s="139">
        <v>0</v>
      </c>
      <c r="J57" s="139">
        <v>0</v>
      </c>
      <c r="K57" s="139">
        <v>0</v>
      </c>
      <c r="L57" s="139">
        <v>0</v>
      </c>
      <c r="M57" s="139">
        <v>0</v>
      </c>
      <c r="N57" s="139">
        <v>0</v>
      </c>
      <c r="O57" s="139">
        <v>0</v>
      </c>
      <c r="P57" s="139">
        <v>0</v>
      </c>
      <c r="Q57" s="139">
        <v>1.1368683772161603E-13</v>
      </c>
      <c r="R57" s="139">
        <v>0</v>
      </c>
      <c r="S57" s="139">
        <v>0</v>
      </c>
      <c r="T57" s="139">
        <v>0</v>
      </c>
      <c r="U57" s="139">
        <v>0</v>
      </c>
      <c r="V57" s="139">
        <v>0</v>
      </c>
    </row>
    <row r="58" spans="1:22" s="113" customFormat="1" x14ac:dyDescent="0.3">
      <c r="A58" s="116" t="s">
        <v>27</v>
      </c>
      <c r="B58" s="116" t="s">
        <v>71</v>
      </c>
      <c r="C58" s="116" t="s">
        <v>80</v>
      </c>
      <c r="D58" s="139">
        <v>13.017031630170317</v>
      </c>
      <c r="E58" s="139">
        <v>17.639902676399029</v>
      </c>
      <c r="F58" s="139">
        <v>16.423357664233578</v>
      </c>
      <c r="G58" s="139">
        <v>14.720194647201946</v>
      </c>
      <c r="H58" s="139">
        <v>6.6909975669099762</v>
      </c>
      <c r="I58" s="139">
        <v>9.4890510948907334</v>
      </c>
      <c r="J58" s="139">
        <v>28.467153284671532</v>
      </c>
      <c r="K58" s="139">
        <v>9.7323600973236015</v>
      </c>
      <c r="L58" s="139">
        <v>9.5853658536585371</v>
      </c>
      <c r="M58" s="139">
        <v>0.36585365853658536</v>
      </c>
      <c r="N58" s="139">
        <v>0.72992700729927007</v>
      </c>
      <c r="O58" s="139">
        <v>3.7712895377128959</v>
      </c>
      <c r="P58" s="139">
        <v>0.12165450121654503</v>
      </c>
      <c r="Q58" s="139">
        <v>0</v>
      </c>
      <c r="R58" s="139">
        <v>0</v>
      </c>
      <c r="S58" s="139">
        <v>0</v>
      </c>
      <c r="T58" s="139">
        <v>0</v>
      </c>
      <c r="U58" s="139">
        <v>50.000000000000455</v>
      </c>
      <c r="V58" s="139">
        <v>96.999999999999091</v>
      </c>
    </row>
    <row r="59" spans="1:22" s="113" customFormat="1" x14ac:dyDescent="0.3">
      <c r="A59" s="114" t="s">
        <v>81</v>
      </c>
      <c r="B59" s="114" t="s">
        <v>81</v>
      </c>
      <c r="C59" s="114" t="s">
        <v>82</v>
      </c>
      <c r="D59" s="137">
        <v>1491.3625304136251</v>
      </c>
      <c r="E59" s="137">
        <v>1640.0243309002433</v>
      </c>
      <c r="F59" s="137">
        <v>1160.0973236009734</v>
      </c>
      <c r="G59" s="137">
        <v>1433.8199513381994</v>
      </c>
      <c r="H59" s="137">
        <v>1325.4257907542578</v>
      </c>
      <c r="I59" s="137">
        <v>1520.8029197080291</v>
      </c>
      <c r="J59" s="137">
        <v>1575.5474452554747</v>
      </c>
      <c r="K59" s="137">
        <v>2205.529</v>
      </c>
      <c r="L59" s="137">
        <v>1905.778931707317</v>
      </c>
      <c r="M59" s="137">
        <v>1388.2926829268292</v>
      </c>
      <c r="N59" s="137">
        <v>2055.8394160583944</v>
      </c>
      <c r="O59" s="137">
        <v>2048.0535279805354</v>
      </c>
      <c r="P59" s="137">
        <v>1943.0656934306569</v>
      </c>
      <c r="Q59" s="137">
        <v>1911.0000000000005</v>
      </c>
      <c r="R59" s="137">
        <v>2263.1058864716579</v>
      </c>
      <c r="S59" s="137">
        <v>2050.7696394876612</v>
      </c>
      <c r="T59" s="137">
        <v>1977.96069759801</v>
      </c>
      <c r="U59" s="137">
        <v>2061.7408176020135</v>
      </c>
      <c r="V59" s="137">
        <v>2025.3324096690376</v>
      </c>
    </row>
    <row r="60" spans="1:22" s="113" customFormat="1" x14ac:dyDescent="0.3">
      <c r="A60" s="115" t="s">
        <v>83</v>
      </c>
      <c r="B60" s="115" t="s">
        <v>83</v>
      </c>
      <c r="C60" s="115" t="s">
        <v>84</v>
      </c>
      <c r="D60" s="138">
        <v>1478.8321167883212</v>
      </c>
      <c r="E60" s="138">
        <v>1596.7153284671531</v>
      </c>
      <c r="F60" s="138">
        <v>1136.3746958637471</v>
      </c>
      <c r="G60" s="138">
        <v>1415.3284671532847</v>
      </c>
      <c r="H60" s="138">
        <v>1298.0535279805354</v>
      </c>
      <c r="I60" s="138">
        <v>1501.4598540145985</v>
      </c>
      <c r="J60" s="138">
        <v>1563.5036496350367</v>
      </c>
      <c r="K60" s="138">
        <v>2191.5250000000001</v>
      </c>
      <c r="L60" s="138">
        <v>1904.7764926829268</v>
      </c>
      <c r="M60" s="138">
        <v>1387.3170731707316</v>
      </c>
      <c r="N60" s="138">
        <v>2055.7177615571777</v>
      </c>
      <c r="O60" s="138">
        <v>2048.0535279805354</v>
      </c>
      <c r="P60" s="138">
        <v>1943.0656934306569</v>
      </c>
      <c r="Q60" s="138">
        <v>1911.0000000000005</v>
      </c>
      <c r="R60" s="138">
        <v>2263.1058864716579</v>
      </c>
      <c r="S60" s="138">
        <v>2050.7696394876612</v>
      </c>
      <c r="T60" s="138">
        <v>1977.96069759801</v>
      </c>
      <c r="U60" s="138">
        <v>2061.7408176020135</v>
      </c>
      <c r="V60" s="138">
        <v>2025.3324096690376</v>
      </c>
    </row>
    <row r="61" spans="1:22" s="113" customFormat="1" x14ac:dyDescent="0.3">
      <c r="A61" s="116" t="s">
        <v>82</v>
      </c>
      <c r="B61" s="116" t="s">
        <v>84</v>
      </c>
      <c r="C61" s="116" t="s">
        <v>85</v>
      </c>
      <c r="D61" s="139">
        <v>651.70316301703167</v>
      </c>
      <c r="E61" s="139">
        <v>772.99270072992704</v>
      </c>
      <c r="F61" s="139">
        <v>594.64720194647202</v>
      </c>
      <c r="G61" s="139">
        <v>1101.2165450121656</v>
      </c>
      <c r="H61" s="139">
        <v>1165.0851581508516</v>
      </c>
      <c r="I61" s="139">
        <v>1292.7007299270072</v>
      </c>
      <c r="J61" s="139">
        <v>1210.0973236009734</v>
      </c>
      <c r="K61" s="139">
        <v>1435.539</v>
      </c>
      <c r="L61" s="139">
        <v>1221.3416341463414</v>
      </c>
      <c r="M61" s="139">
        <v>919.8780487804878</v>
      </c>
      <c r="N61" s="139">
        <v>1364.2335766423359</v>
      </c>
      <c r="O61" s="139">
        <v>1309.7323600973236</v>
      </c>
      <c r="P61" s="139">
        <v>1025.4257907542578</v>
      </c>
      <c r="Q61" s="139">
        <v>1019.0000000000005</v>
      </c>
      <c r="R61" s="139">
        <v>1302.7159999999988</v>
      </c>
      <c r="S61" s="139">
        <v>1229.3316518776101</v>
      </c>
      <c r="T61" s="139">
        <v>1223.8333630279872</v>
      </c>
      <c r="U61" s="139">
        <v>1204.179426043861</v>
      </c>
      <c r="V61" s="139">
        <v>1261.6174600400191</v>
      </c>
    </row>
    <row r="62" spans="1:22" s="113" customFormat="1" x14ac:dyDescent="0.3">
      <c r="A62" s="116" t="s">
        <v>82</v>
      </c>
      <c r="B62" s="116" t="s">
        <v>84</v>
      </c>
      <c r="C62" s="116" t="s">
        <v>86</v>
      </c>
      <c r="D62" s="139">
        <v>799.75669099756692</v>
      </c>
      <c r="E62" s="139">
        <v>743.67396593673959</v>
      </c>
      <c r="F62" s="139">
        <v>392.70072992700733</v>
      </c>
      <c r="G62" s="139">
        <v>162.16545012165452</v>
      </c>
      <c r="H62" s="139">
        <v>32.968369829683702</v>
      </c>
      <c r="I62" s="139">
        <v>71.776155717761554</v>
      </c>
      <c r="J62" s="139">
        <v>257.42092457420927</v>
      </c>
      <c r="K62" s="139">
        <v>659.9860000000001</v>
      </c>
      <c r="L62" s="139">
        <v>651.35680975609762</v>
      </c>
      <c r="M62" s="139">
        <v>453.65853658536588</v>
      </c>
      <c r="N62" s="139">
        <v>549.02676399026768</v>
      </c>
      <c r="O62" s="139">
        <v>552.31143552311437</v>
      </c>
      <c r="P62" s="139">
        <v>670.68126520681267</v>
      </c>
      <c r="Q62" s="139">
        <v>618</v>
      </c>
      <c r="R62" s="139">
        <v>709.38988647165934</v>
      </c>
      <c r="S62" s="139">
        <v>618.4379876100511</v>
      </c>
      <c r="T62" s="139">
        <v>570.12733457002287</v>
      </c>
      <c r="U62" s="139">
        <v>691.56139155815254</v>
      </c>
      <c r="V62" s="139">
        <v>620.71494962901852</v>
      </c>
    </row>
    <row r="63" spans="1:22" s="113" customFormat="1" x14ac:dyDescent="0.3">
      <c r="A63" s="116" t="s">
        <v>82</v>
      </c>
      <c r="B63" s="116" t="s">
        <v>84</v>
      </c>
      <c r="C63" s="116" t="s">
        <v>87</v>
      </c>
      <c r="D63" s="139">
        <v>27.372262773722628</v>
      </c>
      <c r="E63" s="139">
        <v>80.048661800486613</v>
      </c>
      <c r="F63" s="139">
        <v>149.02676399026765</v>
      </c>
      <c r="G63" s="139">
        <v>151.94647201946475</v>
      </c>
      <c r="H63" s="139">
        <v>100.00000000000001</v>
      </c>
      <c r="I63" s="139">
        <v>136.98296836982968</v>
      </c>
      <c r="J63" s="139">
        <v>95.985401459854032</v>
      </c>
      <c r="K63" s="139">
        <v>96.000000000000014</v>
      </c>
      <c r="L63" s="139">
        <v>32.078048780487805</v>
      </c>
      <c r="M63" s="139">
        <v>13.780487804878051</v>
      </c>
      <c r="N63" s="139">
        <v>142.45742092457422</v>
      </c>
      <c r="O63" s="139">
        <v>186.00973236009733</v>
      </c>
      <c r="P63" s="139">
        <v>246.95863746958639</v>
      </c>
      <c r="Q63" s="139">
        <v>274</v>
      </c>
      <c r="R63" s="139">
        <v>251</v>
      </c>
      <c r="S63" s="139">
        <v>203</v>
      </c>
      <c r="T63" s="139">
        <v>184</v>
      </c>
      <c r="U63" s="139">
        <v>166</v>
      </c>
      <c r="V63" s="139">
        <v>143</v>
      </c>
    </row>
    <row r="64" spans="1:22" s="113" customFormat="1" x14ac:dyDescent="0.3">
      <c r="A64" s="116" t="s">
        <v>82</v>
      </c>
      <c r="B64" s="116" t="s">
        <v>84</v>
      </c>
      <c r="C64" s="116" t="s">
        <v>88</v>
      </c>
      <c r="D64" s="139">
        <v>0</v>
      </c>
      <c r="E64" s="139">
        <v>0</v>
      </c>
      <c r="F64" s="139">
        <v>0</v>
      </c>
      <c r="G64" s="139">
        <v>0</v>
      </c>
      <c r="H64" s="139">
        <v>0</v>
      </c>
      <c r="I64" s="139">
        <v>0</v>
      </c>
      <c r="J64" s="139">
        <v>0</v>
      </c>
      <c r="K64" s="139">
        <v>0</v>
      </c>
      <c r="L64" s="139">
        <v>0</v>
      </c>
      <c r="M64" s="139">
        <v>0</v>
      </c>
      <c r="N64" s="139">
        <v>0</v>
      </c>
      <c r="O64" s="139">
        <v>0</v>
      </c>
      <c r="P64" s="139">
        <v>0</v>
      </c>
      <c r="Q64" s="139">
        <v>0</v>
      </c>
      <c r="R64" s="139">
        <v>0</v>
      </c>
      <c r="S64" s="139">
        <v>0</v>
      </c>
      <c r="T64" s="139">
        <v>0</v>
      </c>
      <c r="U64" s="139">
        <v>0</v>
      </c>
      <c r="V64" s="139">
        <v>0</v>
      </c>
    </row>
    <row r="65" spans="1:22" s="113" customFormat="1" x14ac:dyDescent="0.3">
      <c r="A65" s="116" t="s">
        <v>82</v>
      </c>
      <c r="B65" s="116" t="s">
        <v>84</v>
      </c>
      <c r="C65" s="116" t="s">
        <v>89</v>
      </c>
      <c r="D65" s="139">
        <v>0</v>
      </c>
      <c r="E65" s="139">
        <v>0</v>
      </c>
      <c r="F65" s="139">
        <v>0</v>
      </c>
      <c r="G65" s="139">
        <v>0</v>
      </c>
      <c r="H65" s="139">
        <v>0</v>
      </c>
      <c r="I65" s="139">
        <v>0</v>
      </c>
      <c r="J65" s="139">
        <v>0</v>
      </c>
      <c r="K65" s="139">
        <v>0</v>
      </c>
      <c r="L65" s="139">
        <v>0</v>
      </c>
      <c r="M65" s="139">
        <v>0</v>
      </c>
      <c r="N65" s="139">
        <v>0</v>
      </c>
      <c r="O65" s="139">
        <v>0</v>
      </c>
      <c r="P65" s="139">
        <v>0</v>
      </c>
      <c r="Q65" s="139">
        <v>0</v>
      </c>
      <c r="R65" s="139">
        <v>0</v>
      </c>
      <c r="S65" s="139">
        <v>0</v>
      </c>
      <c r="T65" s="139">
        <v>0</v>
      </c>
      <c r="U65" s="139">
        <v>0</v>
      </c>
      <c r="V65" s="139">
        <v>0</v>
      </c>
    </row>
    <row r="66" spans="1:22" s="113" customFormat="1" x14ac:dyDescent="0.3">
      <c r="A66" s="116" t="s">
        <v>82</v>
      </c>
      <c r="B66" s="116" t="s">
        <v>84</v>
      </c>
      <c r="C66" s="116" t="s">
        <v>90</v>
      </c>
      <c r="D66" s="139">
        <v>0</v>
      </c>
      <c r="E66" s="139">
        <v>0</v>
      </c>
      <c r="F66" s="139">
        <v>0</v>
      </c>
      <c r="G66" s="139">
        <v>0</v>
      </c>
      <c r="H66" s="139">
        <v>0</v>
      </c>
      <c r="I66" s="139">
        <v>0</v>
      </c>
      <c r="J66" s="139">
        <v>0</v>
      </c>
      <c r="K66" s="139">
        <v>0</v>
      </c>
      <c r="L66" s="139">
        <v>0</v>
      </c>
      <c r="M66" s="139">
        <v>0</v>
      </c>
      <c r="N66" s="139">
        <v>0</v>
      </c>
      <c r="O66" s="139">
        <v>0</v>
      </c>
      <c r="P66" s="139">
        <v>0</v>
      </c>
      <c r="Q66" s="139">
        <v>0</v>
      </c>
      <c r="R66" s="139">
        <v>0</v>
      </c>
      <c r="S66" s="139">
        <v>0</v>
      </c>
      <c r="T66" s="139">
        <v>0</v>
      </c>
      <c r="U66" s="139">
        <v>0</v>
      </c>
      <c r="V66" s="139">
        <v>0</v>
      </c>
    </row>
    <row r="67" spans="1:22" s="113" customFormat="1" x14ac:dyDescent="0.3">
      <c r="A67" s="115" t="s">
        <v>91</v>
      </c>
      <c r="B67" s="115" t="s">
        <v>91</v>
      </c>
      <c r="C67" s="115" t="s">
        <v>92</v>
      </c>
      <c r="D67" s="138">
        <v>0</v>
      </c>
      <c r="E67" s="138">
        <v>0</v>
      </c>
      <c r="F67" s="138">
        <v>0</v>
      </c>
      <c r="G67" s="138">
        <v>0</v>
      </c>
      <c r="H67" s="138">
        <v>0</v>
      </c>
      <c r="I67" s="138">
        <v>0</v>
      </c>
      <c r="J67" s="138">
        <v>0</v>
      </c>
      <c r="K67" s="138">
        <v>0</v>
      </c>
      <c r="L67" s="138">
        <v>0</v>
      </c>
      <c r="M67" s="138">
        <v>0</v>
      </c>
      <c r="N67" s="138">
        <v>0</v>
      </c>
      <c r="O67" s="138">
        <v>0</v>
      </c>
      <c r="P67" s="138">
        <v>0</v>
      </c>
      <c r="Q67" s="138">
        <v>0</v>
      </c>
      <c r="R67" s="138">
        <v>0</v>
      </c>
      <c r="S67" s="138">
        <v>0</v>
      </c>
      <c r="T67" s="138">
        <v>0</v>
      </c>
      <c r="U67" s="138">
        <v>0</v>
      </c>
      <c r="V67" s="138">
        <v>0</v>
      </c>
    </row>
    <row r="68" spans="1:22" s="113" customFormat="1" x14ac:dyDescent="0.3">
      <c r="A68" s="116" t="s">
        <v>82</v>
      </c>
      <c r="B68" s="116" t="s">
        <v>92</v>
      </c>
      <c r="C68" s="116" t="s">
        <v>93</v>
      </c>
      <c r="D68" s="139">
        <v>0</v>
      </c>
      <c r="E68" s="139">
        <v>0</v>
      </c>
      <c r="F68" s="139">
        <v>0</v>
      </c>
      <c r="G68" s="139">
        <v>0</v>
      </c>
      <c r="H68" s="139">
        <v>0</v>
      </c>
      <c r="I68" s="139">
        <v>0</v>
      </c>
      <c r="J68" s="139">
        <v>0</v>
      </c>
      <c r="K68" s="139">
        <v>0</v>
      </c>
      <c r="L68" s="139">
        <v>0</v>
      </c>
      <c r="M68" s="139">
        <v>0</v>
      </c>
      <c r="N68" s="139">
        <v>0</v>
      </c>
      <c r="O68" s="139">
        <v>0</v>
      </c>
      <c r="P68" s="139">
        <v>0</v>
      </c>
      <c r="Q68" s="139">
        <v>0</v>
      </c>
      <c r="R68" s="139">
        <v>0</v>
      </c>
      <c r="S68" s="139">
        <v>0</v>
      </c>
      <c r="T68" s="139">
        <v>0</v>
      </c>
      <c r="U68" s="139">
        <v>0</v>
      </c>
      <c r="V68" s="139">
        <v>0</v>
      </c>
    </row>
    <row r="69" spans="1:22" s="113" customFormat="1" x14ac:dyDescent="0.3">
      <c r="A69" s="116" t="s">
        <v>82</v>
      </c>
      <c r="B69" s="116" t="s">
        <v>92</v>
      </c>
      <c r="C69" s="116" t="s">
        <v>94</v>
      </c>
      <c r="D69" s="139">
        <v>0</v>
      </c>
      <c r="E69" s="139">
        <v>0</v>
      </c>
      <c r="F69" s="139">
        <v>0</v>
      </c>
      <c r="G69" s="139">
        <v>0</v>
      </c>
      <c r="H69" s="139">
        <v>0</v>
      </c>
      <c r="I69" s="139">
        <v>0</v>
      </c>
      <c r="J69" s="139">
        <v>0</v>
      </c>
      <c r="K69" s="139">
        <v>0</v>
      </c>
      <c r="L69" s="139">
        <v>0</v>
      </c>
      <c r="M69" s="139">
        <v>0</v>
      </c>
      <c r="N69" s="139">
        <v>0</v>
      </c>
      <c r="O69" s="139">
        <v>0</v>
      </c>
      <c r="P69" s="139">
        <v>0</v>
      </c>
      <c r="Q69" s="139">
        <v>0</v>
      </c>
      <c r="R69" s="139">
        <v>0</v>
      </c>
      <c r="S69" s="139">
        <v>0</v>
      </c>
      <c r="T69" s="139">
        <v>0</v>
      </c>
      <c r="U69" s="139">
        <v>0</v>
      </c>
      <c r="V69" s="139">
        <v>0</v>
      </c>
    </row>
    <row r="70" spans="1:22" s="113" customFormat="1" x14ac:dyDescent="0.3">
      <c r="A70" s="116" t="s">
        <v>82</v>
      </c>
      <c r="B70" s="116" t="s">
        <v>92</v>
      </c>
      <c r="C70" s="116" t="s">
        <v>95</v>
      </c>
      <c r="D70" s="139">
        <v>0</v>
      </c>
      <c r="E70" s="139">
        <v>0</v>
      </c>
      <c r="F70" s="139">
        <v>0</v>
      </c>
      <c r="G70" s="139">
        <v>0</v>
      </c>
      <c r="H70" s="139">
        <v>0</v>
      </c>
      <c r="I70" s="139">
        <v>0</v>
      </c>
      <c r="J70" s="139">
        <v>0</v>
      </c>
      <c r="K70" s="139">
        <v>0</v>
      </c>
      <c r="L70" s="139">
        <v>0</v>
      </c>
      <c r="M70" s="139">
        <v>0</v>
      </c>
      <c r="N70" s="139">
        <v>0</v>
      </c>
      <c r="O70" s="139">
        <v>0</v>
      </c>
      <c r="P70" s="139">
        <v>0</v>
      </c>
      <c r="Q70" s="139">
        <v>0</v>
      </c>
      <c r="R70" s="139">
        <v>0</v>
      </c>
      <c r="S70" s="139">
        <v>0</v>
      </c>
      <c r="T70" s="139">
        <v>0</v>
      </c>
      <c r="U70" s="139">
        <v>0</v>
      </c>
      <c r="V70" s="139">
        <v>0</v>
      </c>
    </row>
    <row r="71" spans="1:22" s="113" customFormat="1" x14ac:dyDescent="0.3">
      <c r="A71" s="116" t="s">
        <v>82</v>
      </c>
      <c r="B71" s="116" t="s">
        <v>92</v>
      </c>
      <c r="C71" s="116" t="s">
        <v>96</v>
      </c>
      <c r="D71" s="139">
        <v>0</v>
      </c>
      <c r="E71" s="139">
        <v>0</v>
      </c>
      <c r="F71" s="139">
        <v>0</v>
      </c>
      <c r="G71" s="139">
        <v>0</v>
      </c>
      <c r="H71" s="139">
        <v>0</v>
      </c>
      <c r="I71" s="139">
        <v>0</v>
      </c>
      <c r="J71" s="139">
        <v>0</v>
      </c>
      <c r="K71" s="139">
        <v>0</v>
      </c>
      <c r="L71" s="139">
        <v>0</v>
      </c>
      <c r="M71" s="139">
        <v>0</v>
      </c>
      <c r="N71" s="139">
        <v>0</v>
      </c>
      <c r="O71" s="139">
        <v>0</v>
      </c>
      <c r="P71" s="139">
        <v>0</v>
      </c>
      <c r="Q71" s="139">
        <v>0</v>
      </c>
      <c r="R71" s="139">
        <v>0</v>
      </c>
      <c r="S71" s="139">
        <v>0</v>
      </c>
      <c r="T71" s="139">
        <v>0</v>
      </c>
      <c r="U71" s="139">
        <v>0</v>
      </c>
      <c r="V71" s="139">
        <v>0</v>
      </c>
    </row>
    <row r="72" spans="1:22" s="113" customFormat="1" x14ac:dyDescent="0.3">
      <c r="A72" s="116" t="s">
        <v>82</v>
      </c>
      <c r="B72" s="116" t="s">
        <v>92</v>
      </c>
      <c r="C72" s="116" t="s">
        <v>97</v>
      </c>
      <c r="D72" s="139">
        <v>0</v>
      </c>
      <c r="E72" s="139">
        <v>0</v>
      </c>
      <c r="F72" s="139">
        <v>0</v>
      </c>
      <c r="G72" s="139">
        <v>0</v>
      </c>
      <c r="H72" s="139">
        <v>0</v>
      </c>
      <c r="I72" s="139">
        <v>0</v>
      </c>
      <c r="J72" s="139">
        <v>0</v>
      </c>
      <c r="K72" s="139">
        <v>0</v>
      </c>
      <c r="L72" s="139">
        <v>0</v>
      </c>
      <c r="M72" s="139">
        <v>0</v>
      </c>
      <c r="N72" s="139">
        <v>0</v>
      </c>
      <c r="O72" s="139">
        <v>0</v>
      </c>
      <c r="P72" s="139">
        <v>0</v>
      </c>
      <c r="Q72" s="139">
        <v>0</v>
      </c>
      <c r="R72" s="139">
        <v>0</v>
      </c>
      <c r="S72" s="139">
        <v>0</v>
      </c>
      <c r="T72" s="139">
        <v>0</v>
      </c>
      <c r="U72" s="139">
        <v>0</v>
      </c>
      <c r="V72" s="139">
        <v>0</v>
      </c>
    </row>
    <row r="73" spans="1:22" s="113" customFormat="1" x14ac:dyDescent="0.3">
      <c r="A73" s="116" t="s">
        <v>82</v>
      </c>
      <c r="B73" s="116" t="s">
        <v>92</v>
      </c>
      <c r="C73" s="116" t="s">
        <v>98</v>
      </c>
      <c r="D73" s="139">
        <v>0</v>
      </c>
      <c r="E73" s="139">
        <v>0</v>
      </c>
      <c r="F73" s="139">
        <v>0</v>
      </c>
      <c r="G73" s="139">
        <v>0</v>
      </c>
      <c r="H73" s="139">
        <v>0</v>
      </c>
      <c r="I73" s="139">
        <v>0</v>
      </c>
      <c r="J73" s="139">
        <v>0</v>
      </c>
      <c r="K73" s="139">
        <v>0</v>
      </c>
      <c r="L73" s="139">
        <v>0</v>
      </c>
      <c r="M73" s="139">
        <v>0</v>
      </c>
      <c r="N73" s="139">
        <v>0</v>
      </c>
      <c r="O73" s="139">
        <v>0</v>
      </c>
      <c r="P73" s="139">
        <v>0</v>
      </c>
      <c r="Q73" s="139">
        <v>0</v>
      </c>
      <c r="R73" s="139">
        <v>0</v>
      </c>
      <c r="S73" s="139">
        <v>0</v>
      </c>
      <c r="T73" s="139">
        <v>0</v>
      </c>
      <c r="U73" s="139">
        <v>0</v>
      </c>
      <c r="V73" s="139">
        <v>0</v>
      </c>
    </row>
    <row r="74" spans="1:22" s="113" customFormat="1" x14ac:dyDescent="0.3">
      <c r="A74" s="116" t="s">
        <v>82</v>
      </c>
      <c r="B74" s="116" t="s">
        <v>92</v>
      </c>
      <c r="C74" s="116" t="s">
        <v>99</v>
      </c>
      <c r="D74" s="139">
        <v>0</v>
      </c>
      <c r="E74" s="139">
        <v>0</v>
      </c>
      <c r="F74" s="139">
        <v>0</v>
      </c>
      <c r="G74" s="139">
        <v>0</v>
      </c>
      <c r="H74" s="139">
        <v>0</v>
      </c>
      <c r="I74" s="139">
        <v>0</v>
      </c>
      <c r="J74" s="139">
        <v>0</v>
      </c>
      <c r="K74" s="139">
        <v>0</v>
      </c>
      <c r="L74" s="139">
        <v>0</v>
      </c>
      <c r="M74" s="139">
        <v>0</v>
      </c>
      <c r="N74" s="139">
        <v>0</v>
      </c>
      <c r="O74" s="139">
        <v>0</v>
      </c>
      <c r="P74" s="139">
        <v>0</v>
      </c>
      <c r="Q74" s="139">
        <v>0</v>
      </c>
      <c r="R74" s="139">
        <v>0</v>
      </c>
      <c r="S74" s="139">
        <v>0</v>
      </c>
      <c r="T74" s="139">
        <v>0</v>
      </c>
      <c r="U74" s="139">
        <v>0</v>
      </c>
      <c r="V74" s="139">
        <v>0</v>
      </c>
    </row>
    <row r="75" spans="1:22" s="113" customFormat="1" x14ac:dyDescent="0.3">
      <c r="A75" s="116" t="s">
        <v>82</v>
      </c>
      <c r="B75" s="116" t="s">
        <v>92</v>
      </c>
      <c r="C75" s="116" t="s">
        <v>100</v>
      </c>
      <c r="D75" s="139">
        <v>0</v>
      </c>
      <c r="E75" s="139">
        <v>0</v>
      </c>
      <c r="F75" s="139">
        <v>0</v>
      </c>
      <c r="G75" s="139">
        <v>0</v>
      </c>
      <c r="H75" s="139">
        <v>0</v>
      </c>
      <c r="I75" s="139">
        <v>0</v>
      </c>
      <c r="J75" s="139">
        <v>0</v>
      </c>
      <c r="K75" s="139">
        <v>0</v>
      </c>
      <c r="L75" s="139">
        <v>0</v>
      </c>
      <c r="M75" s="139">
        <v>0</v>
      </c>
      <c r="N75" s="139">
        <v>0</v>
      </c>
      <c r="O75" s="139">
        <v>0</v>
      </c>
      <c r="P75" s="139">
        <v>0</v>
      </c>
      <c r="Q75" s="139">
        <v>0</v>
      </c>
      <c r="R75" s="139">
        <v>0</v>
      </c>
      <c r="S75" s="139">
        <v>0</v>
      </c>
      <c r="T75" s="139">
        <v>0</v>
      </c>
      <c r="U75" s="139">
        <v>0</v>
      </c>
      <c r="V75" s="139">
        <v>0</v>
      </c>
    </row>
    <row r="76" spans="1:22" s="113" customFormat="1" x14ac:dyDescent="0.3">
      <c r="A76" s="116" t="s">
        <v>82</v>
      </c>
      <c r="B76" s="116" t="s">
        <v>92</v>
      </c>
      <c r="C76" s="116" t="s">
        <v>101</v>
      </c>
      <c r="D76" s="139">
        <v>0</v>
      </c>
      <c r="E76" s="139">
        <v>0</v>
      </c>
      <c r="F76" s="139">
        <v>0</v>
      </c>
      <c r="G76" s="139">
        <v>0</v>
      </c>
      <c r="H76" s="139">
        <v>0</v>
      </c>
      <c r="I76" s="139">
        <v>0</v>
      </c>
      <c r="J76" s="139">
        <v>0</v>
      </c>
      <c r="K76" s="139">
        <v>0</v>
      </c>
      <c r="L76" s="139">
        <v>0</v>
      </c>
      <c r="M76" s="139">
        <v>0</v>
      </c>
      <c r="N76" s="139">
        <v>0</v>
      </c>
      <c r="O76" s="139">
        <v>0</v>
      </c>
      <c r="P76" s="139">
        <v>0</v>
      </c>
      <c r="Q76" s="139">
        <v>0</v>
      </c>
      <c r="R76" s="139">
        <v>0</v>
      </c>
      <c r="S76" s="139">
        <v>0</v>
      </c>
      <c r="T76" s="139">
        <v>0</v>
      </c>
      <c r="U76" s="139">
        <v>0</v>
      </c>
      <c r="V76" s="139">
        <v>0</v>
      </c>
    </row>
    <row r="77" spans="1:22" s="113" customFormat="1" x14ac:dyDescent="0.3">
      <c r="A77" s="116" t="s">
        <v>82</v>
      </c>
      <c r="B77" s="116" t="s">
        <v>92</v>
      </c>
      <c r="C77" s="116" t="s">
        <v>102</v>
      </c>
      <c r="D77" s="139">
        <v>0</v>
      </c>
      <c r="E77" s="139">
        <v>0</v>
      </c>
      <c r="F77" s="139">
        <v>0</v>
      </c>
      <c r="G77" s="139">
        <v>0</v>
      </c>
      <c r="H77" s="139">
        <v>0</v>
      </c>
      <c r="I77" s="139">
        <v>0</v>
      </c>
      <c r="J77" s="139">
        <v>0</v>
      </c>
      <c r="K77" s="139">
        <v>0</v>
      </c>
      <c r="L77" s="139">
        <v>0</v>
      </c>
      <c r="M77" s="139">
        <v>0</v>
      </c>
      <c r="N77" s="139">
        <v>0</v>
      </c>
      <c r="O77" s="139">
        <v>0</v>
      </c>
      <c r="P77" s="139">
        <v>0</v>
      </c>
      <c r="Q77" s="139">
        <v>0</v>
      </c>
      <c r="R77" s="139">
        <v>0</v>
      </c>
      <c r="S77" s="139">
        <v>0</v>
      </c>
      <c r="T77" s="139">
        <v>0</v>
      </c>
      <c r="U77" s="139">
        <v>0</v>
      </c>
      <c r="V77" s="139">
        <v>0</v>
      </c>
    </row>
    <row r="78" spans="1:22" s="113" customFormat="1" x14ac:dyDescent="0.3">
      <c r="A78" s="116" t="s">
        <v>82</v>
      </c>
      <c r="B78" s="116" t="s">
        <v>92</v>
      </c>
      <c r="C78" s="116" t="s">
        <v>103</v>
      </c>
      <c r="D78" s="139">
        <v>0</v>
      </c>
      <c r="E78" s="139">
        <v>0</v>
      </c>
      <c r="F78" s="139">
        <v>0</v>
      </c>
      <c r="G78" s="139">
        <v>0</v>
      </c>
      <c r="H78" s="139">
        <v>0</v>
      </c>
      <c r="I78" s="139">
        <v>0</v>
      </c>
      <c r="J78" s="139">
        <v>0</v>
      </c>
      <c r="K78" s="139">
        <v>0</v>
      </c>
      <c r="L78" s="139">
        <v>0</v>
      </c>
      <c r="M78" s="139">
        <v>0</v>
      </c>
      <c r="N78" s="139">
        <v>0</v>
      </c>
      <c r="O78" s="139">
        <v>0</v>
      </c>
      <c r="P78" s="139">
        <v>0</v>
      </c>
      <c r="Q78" s="139">
        <v>0</v>
      </c>
      <c r="R78" s="139">
        <v>0</v>
      </c>
      <c r="S78" s="139">
        <v>0</v>
      </c>
      <c r="T78" s="139">
        <v>0</v>
      </c>
      <c r="U78" s="139">
        <v>0</v>
      </c>
      <c r="V78" s="139">
        <v>0</v>
      </c>
    </row>
    <row r="79" spans="1:22" s="113" customFormat="1" x14ac:dyDescent="0.3">
      <c r="A79" s="116" t="s">
        <v>82</v>
      </c>
      <c r="B79" s="116" t="s">
        <v>92</v>
      </c>
      <c r="C79" s="116" t="s">
        <v>104</v>
      </c>
      <c r="D79" s="139">
        <v>0</v>
      </c>
      <c r="E79" s="139">
        <v>0</v>
      </c>
      <c r="F79" s="139">
        <v>0</v>
      </c>
      <c r="G79" s="139">
        <v>0</v>
      </c>
      <c r="H79" s="139">
        <v>0</v>
      </c>
      <c r="I79" s="139">
        <v>0</v>
      </c>
      <c r="J79" s="139">
        <v>0</v>
      </c>
      <c r="K79" s="139">
        <v>0</v>
      </c>
      <c r="L79" s="139">
        <v>0</v>
      </c>
      <c r="M79" s="139">
        <v>0</v>
      </c>
      <c r="N79" s="139">
        <v>0</v>
      </c>
      <c r="O79" s="139">
        <v>0</v>
      </c>
      <c r="P79" s="139">
        <v>0</v>
      </c>
      <c r="Q79" s="139">
        <v>0</v>
      </c>
      <c r="R79" s="139">
        <v>0</v>
      </c>
      <c r="S79" s="139">
        <v>0</v>
      </c>
      <c r="T79" s="139">
        <v>0</v>
      </c>
      <c r="U79" s="139">
        <v>0</v>
      </c>
      <c r="V79" s="139">
        <v>0</v>
      </c>
    </row>
    <row r="80" spans="1:22" s="113" customFormat="1" x14ac:dyDescent="0.3">
      <c r="A80" s="116" t="s">
        <v>82</v>
      </c>
      <c r="B80" s="116" t="s">
        <v>92</v>
      </c>
      <c r="C80" s="116" t="s">
        <v>105</v>
      </c>
      <c r="D80" s="139">
        <v>0</v>
      </c>
      <c r="E80" s="139">
        <v>0</v>
      </c>
      <c r="F80" s="139">
        <v>0</v>
      </c>
      <c r="G80" s="139">
        <v>0</v>
      </c>
      <c r="H80" s="139">
        <v>0</v>
      </c>
      <c r="I80" s="139">
        <v>0</v>
      </c>
      <c r="J80" s="139">
        <v>0</v>
      </c>
      <c r="K80" s="139">
        <v>0</v>
      </c>
      <c r="L80" s="139">
        <v>0</v>
      </c>
      <c r="M80" s="139">
        <v>0</v>
      </c>
      <c r="N80" s="139">
        <v>0</v>
      </c>
      <c r="O80" s="139">
        <v>0</v>
      </c>
      <c r="P80" s="139">
        <v>0</v>
      </c>
      <c r="Q80" s="139">
        <v>0</v>
      </c>
      <c r="R80" s="139">
        <v>0</v>
      </c>
      <c r="S80" s="139">
        <v>0</v>
      </c>
      <c r="T80" s="139">
        <v>0</v>
      </c>
      <c r="U80" s="139">
        <v>0</v>
      </c>
      <c r="V80" s="139">
        <v>0</v>
      </c>
    </row>
    <row r="81" spans="1:22" s="113" customFormat="1" x14ac:dyDescent="0.3">
      <c r="A81" s="116" t="s">
        <v>82</v>
      </c>
      <c r="B81" s="116" t="s">
        <v>92</v>
      </c>
      <c r="C81" s="116" t="s">
        <v>106</v>
      </c>
      <c r="D81" s="139">
        <v>0</v>
      </c>
      <c r="E81" s="139">
        <v>0</v>
      </c>
      <c r="F81" s="139">
        <v>0</v>
      </c>
      <c r="G81" s="139">
        <v>0</v>
      </c>
      <c r="H81" s="139">
        <v>0</v>
      </c>
      <c r="I81" s="139">
        <v>0</v>
      </c>
      <c r="J81" s="139">
        <v>0</v>
      </c>
      <c r="K81" s="139">
        <v>0</v>
      </c>
      <c r="L81" s="139">
        <v>0</v>
      </c>
      <c r="M81" s="139">
        <v>0</v>
      </c>
      <c r="N81" s="139">
        <v>0</v>
      </c>
      <c r="O81" s="139">
        <v>0</v>
      </c>
      <c r="P81" s="139">
        <v>0</v>
      </c>
      <c r="Q81" s="139">
        <v>0</v>
      </c>
      <c r="R81" s="139">
        <v>0</v>
      </c>
      <c r="S81" s="139">
        <v>0</v>
      </c>
      <c r="T81" s="139">
        <v>0</v>
      </c>
      <c r="U81" s="139">
        <v>0</v>
      </c>
      <c r="V81" s="139">
        <v>0</v>
      </c>
    </row>
    <row r="82" spans="1:22" s="113" customFormat="1" x14ac:dyDescent="0.3">
      <c r="A82" s="116" t="s">
        <v>82</v>
      </c>
      <c r="B82" s="116" t="s">
        <v>92</v>
      </c>
      <c r="C82" s="116" t="s">
        <v>107</v>
      </c>
      <c r="D82" s="139">
        <v>0</v>
      </c>
      <c r="E82" s="139">
        <v>0</v>
      </c>
      <c r="F82" s="139">
        <v>0</v>
      </c>
      <c r="G82" s="139">
        <v>0</v>
      </c>
      <c r="H82" s="139">
        <v>0</v>
      </c>
      <c r="I82" s="139">
        <v>0</v>
      </c>
      <c r="J82" s="139">
        <v>0</v>
      </c>
      <c r="K82" s="139">
        <v>0</v>
      </c>
      <c r="L82" s="139">
        <v>0</v>
      </c>
      <c r="M82" s="139">
        <v>0</v>
      </c>
      <c r="N82" s="139">
        <v>0</v>
      </c>
      <c r="O82" s="139">
        <v>0</v>
      </c>
      <c r="P82" s="139">
        <v>0</v>
      </c>
      <c r="Q82" s="139">
        <v>0</v>
      </c>
      <c r="R82" s="139">
        <v>0</v>
      </c>
      <c r="S82" s="139">
        <v>0</v>
      </c>
      <c r="T82" s="139">
        <v>0</v>
      </c>
      <c r="U82" s="139">
        <v>0</v>
      </c>
      <c r="V82" s="139">
        <v>0</v>
      </c>
    </row>
    <row r="83" spans="1:22" s="113" customFormat="1" x14ac:dyDescent="0.3">
      <c r="A83" s="116" t="s">
        <v>82</v>
      </c>
      <c r="B83" s="116" t="s">
        <v>92</v>
      </c>
      <c r="C83" s="116" t="s">
        <v>108</v>
      </c>
      <c r="D83" s="139">
        <v>0</v>
      </c>
      <c r="E83" s="139">
        <v>0</v>
      </c>
      <c r="F83" s="139">
        <v>0</v>
      </c>
      <c r="G83" s="139">
        <v>0</v>
      </c>
      <c r="H83" s="139">
        <v>0</v>
      </c>
      <c r="I83" s="139">
        <v>0</v>
      </c>
      <c r="J83" s="139">
        <v>0</v>
      </c>
      <c r="K83" s="139">
        <v>0</v>
      </c>
      <c r="L83" s="139">
        <v>0</v>
      </c>
      <c r="M83" s="139">
        <v>0</v>
      </c>
      <c r="N83" s="139">
        <v>0</v>
      </c>
      <c r="O83" s="139">
        <v>0</v>
      </c>
      <c r="P83" s="139">
        <v>0</v>
      </c>
      <c r="Q83" s="139">
        <v>0</v>
      </c>
      <c r="R83" s="139">
        <v>0</v>
      </c>
      <c r="S83" s="139">
        <v>0</v>
      </c>
      <c r="T83" s="139">
        <v>0</v>
      </c>
      <c r="U83" s="139">
        <v>0</v>
      </c>
      <c r="V83" s="139">
        <v>0</v>
      </c>
    </row>
    <row r="84" spans="1:22" s="113" customFormat="1" x14ac:dyDescent="0.3">
      <c r="A84" s="116" t="s">
        <v>82</v>
      </c>
      <c r="B84" s="116" t="s">
        <v>92</v>
      </c>
      <c r="C84" s="116" t="s">
        <v>109</v>
      </c>
      <c r="D84" s="139">
        <v>0</v>
      </c>
      <c r="E84" s="139">
        <v>0</v>
      </c>
      <c r="F84" s="139">
        <v>0</v>
      </c>
      <c r="G84" s="139">
        <v>0</v>
      </c>
      <c r="H84" s="139">
        <v>0</v>
      </c>
      <c r="I84" s="139">
        <v>0</v>
      </c>
      <c r="J84" s="139">
        <v>0</v>
      </c>
      <c r="K84" s="139">
        <v>0</v>
      </c>
      <c r="L84" s="139">
        <v>0</v>
      </c>
      <c r="M84" s="139">
        <v>0</v>
      </c>
      <c r="N84" s="139">
        <v>0</v>
      </c>
      <c r="O84" s="139">
        <v>0</v>
      </c>
      <c r="P84" s="139">
        <v>0</v>
      </c>
      <c r="Q84" s="139">
        <v>0</v>
      </c>
      <c r="R84" s="139">
        <v>0</v>
      </c>
      <c r="S84" s="139">
        <v>0</v>
      </c>
      <c r="T84" s="139">
        <v>0</v>
      </c>
      <c r="U84" s="139">
        <v>0</v>
      </c>
      <c r="V84" s="139">
        <v>0</v>
      </c>
    </row>
    <row r="85" spans="1:22" s="113" customFormat="1" x14ac:dyDescent="0.3">
      <c r="A85" s="116" t="s">
        <v>82</v>
      </c>
      <c r="B85" s="116" t="s">
        <v>92</v>
      </c>
      <c r="C85" s="116" t="s">
        <v>110</v>
      </c>
      <c r="D85" s="139">
        <v>0</v>
      </c>
      <c r="E85" s="139">
        <v>0</v>
      </c>
      <c r="F85" s="139">
        <v>0</v>
      </c>
      <c r="G85" s="139">
        <v>0</v>
      </c>
      <c r="H85" s="139">
        <v>0</v>
      </c>
      <c r="I85" s="139">
        <v>0</v>
      </c>
      <c r="J85" s="139">
        <v>0</v>
      </c>
      <c r="K85" s="139">
        <v>0</v>
      </c>
      <c r="L85" s="139">
        <v>0</v>
      </c>
      <c r="M85" s="139">
        <v>0</v>
      </c>
      <c r="N85" s="139">
        <v>0</v>
      </c>
      <c r="O85" s="139">
        <v>0</v>
      </c>
      <c r="P85" s="139">
        <v>0</v>
      </c>
      <c r="Q85" s="139">
        <v>0</v>
      </c>
      <c r="R85" s="139">
        <v>0</v>
      </c>
      <c r="S85" s="139">
        <v>0</v>
      </c>
      <c r="T85" s="139">
        <v>0</v>
      </c>
      <c r="U85" s="139">
        <v>0</v>
      </c>
      <c r="V85" s="139">
        <v>0</v>
      </c>
    </row>
    <row r="86" spans="1:22" s="113" customFormat="1" x14ac:dyDescent="0.3">
      <c r="A86" s="115" t="s">
        <v>111</v>
      </c>
      <c r="B86" s="115" t="s">
        <v>111</v>
      </c>
      <c r="C86" s="115" t="s">
        <v>112</v>
      </c>
      <c r="D86" s="138">
        <v>7.5425790754257918</v>
      </c>
      <c r="E86" s="138">
        <v>35.279805352798057</v>
      </c>
      <c r="F86" s="138">
        <v>18.734793187347933</v>
      </c>
      <c r="G86" s="138">
        <v>10.340632603406327</v>
      </c>
      <c r="H86" s="138">
        <v>12.408759124087592</v>
      </c>
      <c r="I86" s="138">
        <v>18.369829683698299</v>
      </c>
      <c r="J86" s="138">
        <v>0</v>
      </c>
      <c r="K86" s="138">
        <v>5.0040000000000004</v>
      </c>
      <c r="L86" s="138">
        <v>0</v>
      </c>
      <c r="M86" s="138">
        <v>0</v>
      </c>
      <c r="N86" s="138">
        <v>0</v>
      </c>
      <c r="O86" s="138">
        <v>0</v>
      </c>
      <c r="P86" s="138">
        <v>0</v>
      </c>
      <c r="Q86" s="138">
        <v>0</v>
      </c>
      <c r="R86" s="138">
        <v>0</v>
      </c>
      <c r="S86" s="138">
        <v>0</v>
      </c>
      <c r="T86" s="138">
        <v>0</v>
      </c>
      <c r="U86" s="138">
        <v>0</v>
      </c>
      <c r="V86" s="138">
        <v>0</v>
      </c>
    </row>
    <row r="87" spans="1:22" s="113" customFormat="1" x14ac:dyDescent="0.3">
      <c r="A87" s="116" t="s">
        <v>82</v>
      </c>
      <c r="B87" s="116" t="s">
        <v>112</v>
      </c>
      <c r="C87" s="116" t="s">
        <v>113</v>
      </c>
      <c r="D87" s="139">
        <v>0</v>
      </c>
      <c r="E87" s="139">
        <v>0</v>
      </c>
      <c r="F87" s="139">
        <v>0</v>
      </c>
      <c r="G87" s="139">
        <v>0</v>
      </c>
      <c r="H87" s="139">
        <v>0</v>
      </c>
      <c r="I87" s="139">
        <v>0</v>
      </c>
      <c r="J87" s="139">
        <v>0</v>
      </c>
      <c r="K87" s="139">
        <v>0</v>
      </c>
      <c r="L87" s="139">
        <v>0</v>
      </c>
      <c r="M87" s="139">
        <v>0</v>
      </c>
      <c r="N87" s="139">
        <v>0</v>
      </c>
      <c r="O87" s="139">
        <v>0</v>
      </c>
      <c r="P87" s="139">
        <v>0</v>
      </c>
      <c r="Q87" s="139">
        <v>0</v>
      </c>
      <c r="R87" s="139">
        <v>0</v>
      </c>
      <c r="S87" s="139">
        <v>0</v>
      </c>
      <c r="T87" s="139">
        <v>0</v>
      </c>
      <c r="U87" s="139">
        <v>0</v>
      </c>
      <c r="V87" s="139">
        <v>0</v>
      </c>
    </row>
    <row r="88" spans="1:22" s="113" customFormat="1" x14ac:dyDescent="0.3">
      <c r="A88" s="116" t="s">
        <v>82</v>
      </c>
      <c r="B88" s="116" t="s">
        <v>112</v>
      </c>
      <c r="C88" s="116" t="s">
        <v>114</v>
      </c>
      <c r="D88" s="139">
        <v>0</v>
      </c>
      <c r="E88" s="139">
        <v>0</v>
      </c>
      <c r="F88" s="139">
        <v>0</v>
      </c>
      <c r="G88" s="139">
        <v>0</v>
      </c>
      <c r="H88" s="139">
        <v>0</v>
      </c>
      <c r="I88" s="139">
        <v>0</v>
      </c>
      <c r="J88" s="139">
        <v>0</v>
      </c>
      <c r="K88" s="139">
        <v>0</v>
      </c>
      <c r="L88" s="139">
        <v>0</v>
      </c>
      <c r="M88" s="139">
        <v>0</v>
      </c>
      <c r="N88" s="139">
        <v>0</v>
      </c>
      <c r="O88" s="139">
        <v>0</v>
      </c>
      <c r="P88" s="139">
        <v>0</v>
      </c>
      <c r="Q88" s="139">
        <v>0</v>
      </c>
      <c r="R88" s="139">
        <v>0</v>
      </c>
      <c r="S88" s="139">
        <v>0</v>
      </c>
      <c r="T88" s="139">
        <v>0</v>
      </c>
      <c r="U88" s="139">
        <v>0</v>
      </c>
      <c r="V88" s="139">
        <v>0</v>
      </c>
    </row>
    <row r="89" spans="1:22" s="113" customFormat="1" x14ac:dyDescent="0.3">
      <c r="A89" s="116" t="s">
        <v>82</v>
      </c>
      <c r="B89" s="116" t="s">
        <v>112</v>
      </c>
      <c r="C89" s="116" t="s">
        <v>115</v>
      </c>
      <c r="D89" s="139">
        <v>0</v>
      </c>
      <c r="E89" s="139">
        <v>0</v>
      </c>
      <c r="F89" s="139">
        <v>0</v>
      </c>
      <c r="G89" s="139">
        <v>0</v>
      </c>
      <c r="H89" s="139">
        <v>0</v>
      </c>
      <c r="I89" s="139">
        <v>0</v>
      </c>
      <c r="J89" s="139">
        <v>0</v>
      </c>
      <c r="K89" s="139">
        <v>0</v>
      </c>
      <c r="L89" s="139">
        <v>0</v>
      </c>
      <c r="M89" s="139">
        <v>0</v>
      </c>
      <c r="N89" s="139">
        <v>0</v>
      </c>
      <c r="O89" s="139">
        <v>0</v>
      </c>
      <c r="P89" s="139">
        <v>0</v>
      </c>
      <c r="Q89" s="139">
        <v>0</v>
      </c>
      <c r="R89" s="139">
        <v>0</v>
      </c>
      <c r="S89" s="139">
        <v>0</v>
      </c>
      <c r="T89" s="139">
        <v>0</v>
      </c>
      <c r="U89" s="139">
        <v>0</v>
      </c>
      <c r="V89" s="139">
        <v>0</v>
      </c>
    </row>
    <row r="90" spans="1:22" s="113" customFormat="1" x14ac:dyDescent="0.3">
      <c r="A90" s="116" t="s">
        <v>82</v>
      </c>
      <c r="B90" s="116" t="s">
        <v>112</v>
      </c>
      <c r="C90" s="116" t="s">
        <v>116</v>
      </c>
      <c r="D90" s="139">
        <v>0</v>
      </c>
      <c r="E90" s="139">
        <v>0</v>
      </c>
      <c r="F90" s="139">
        <v>0</v>
      </c>
      <c r="G90" s="139">
        <v>0</v>
      </c>
      <c r="H90" s="139">
        <v>0</v>
      </c>
      <c r="I90" s="139">
        <v>0</v>
      </c>
      <c r="J90" s="139">
        <v>0</v>
      </c>
      <c r="K90" s="139">
        <v>0</v>
      </c>
      <c r="L90" s="139">
        <v>0</v>
      </c>
      <c r="M90" s="139">
        <v>0</v>
      </c>
      <c r="N90" s="139">
        <v>0</v>
      </c>
      <c r="O90" s="139">
        <v>0</v>
      </c>
      <c r="P90" s="139">
        <v>0</v>
      </c>
      <c r="Q90" s="139">
        <v>0</v>
      </c>
      <c r="R90" s="139">
        <v>0</v>
      </c>
      <c r="S90" s="139">
        <v>0</v>
      </c>
      <c r="T90" s="139">
        <v>0</v>
      </c>
      <c r="U90" s="139">
        <v>0</v>
      </c>
      <c r="V90" s="139">
        <v>0</v>
      </c>
    </row>
    <row r="91" spans="1:22" s="113" customFormat="1" x14ac:dyDescent="0.3">
      <c r="A91" s="116" t="s">
        <v>82</v>
      </c>
      <c r="B91" s="116" t="s">
        <v>112</v>
      </c>
      <c r="C91" s="116" t="s">
        <v>117</v>
      </c>
      <c r="D91" s="139">
        <v>0</v>
      </c>
      <c r="E91" s="139">
        <v>0</v>
      </c>
      <c r="F91" s="139">
        <v>0</v>
      </c>
      <c r="G91" s="139">
        <v>0</v>
      </c>
      <c r="H91" s="139">
        <v>0</v>
      </c>
      <c r="I91" s="139">
        <v>0</v>
      </c>
      <c r="J91" s="139">
        <v>0</v>
      </c>
      <c r="K91" s="139">
        <v>0</v>
      </c>
      <c r="L91" s="139">
        <v>0</v>
      </c>
      <c r="M91" s="139">
        <v>0</v>
      </c>
      <c r="N91" s="139">
        <v>0</v>
      </c>
      <c r="O91" s="139">
        <v>0</v>
      </c>
      <c r="P91" s="139">
        <v>0</v>
      </c>
      <c r="Q91" s="139">
        <v>0</v>
      </c>
      <c r="R91" s="139">
        <v>0</v>
      </c>
      <c r="S91" s="139">
        <v>0</v>
      </c>
      <c r="T91" s="139">
        <v>0</v>
      </c>
      <c r="U91" s="139">
        <v>0</v>
      </c>
      <c r="V91" s="139">
        <v>0</v>
      </c>
    </row>
    <row r="92" spans="1:22" s="113" customFormat="1" x14ac:dyDescent="0.3">
      <c r="A92" s="116" t="s">
        <v>82</v>
      </c>
      <c r="B92" s="116" t="s">
        <v>112</v>
      </c>
      <c r="C92" s="116" t="s">
        <v>118</v>
      </c>
      <c r="D92" s="139">
        <v>0</v>
      </c>
      <c r="E92" s="139">
        <v>0</v>
      </c>
      <c r="F92" s="139">
        <v>0</v>
      </c>
      <c r="G92" s="139">
        <v>0</v>
      </c>
      <c r="H92" s="139">
        <v>0</v>
      </c>
      <c r="I92" s="139">
        <v>0</v>
      </c>
      <c r="J92" s="139">
        <v>0</v>
      </c>
      <c r="K92" s="139">
        <v>0</v>
      </c>
      <c r="L92" s="139">
        <v>0</v>
      </c>
      <c r="M92" s="139">
        <v>0</v>
      </c>
      <c r="N92" s="139">
        <v>0</v>
      </c>
      <c r="O92" s="139">
        <v>0</v>
      </c>
      <c r="P92" s="139">
        <v>0</v>
      </c>
      <c r="Q92" s="139">
        <v>0</v>
      </c>
      <c r="R92" s="139">
        <v>0</v>
      </c>
      <c r="S92" s="139">
        <v>0</v>
      </c>
      <c r="T92" s="139">
        <v>0</v>
      </c>
      <c r="U92" s="139">
        <v>0</v>
      </c>
      <c r="V92" s="139">
        <v>0</v>
      </c>
    </row>
    <row r="93" spans="1:22" s="113" customFormat="1" x14ac:dyDescent="0.3">
      <c r="A93" s="116" t="s">
        <v>82</v>
      </c>
      <c r="B93" s="116" t="s">
        <v>112</v>
      </c>
      <c r="C93" s="116" t="s">
        <v>119</v>
      </c>
      <c r="D93" s="139">
        <v>0</v>
      </c>
      <c r="E93" s="139">
        <v>0</v>
      </c>
      <c r="F93" s="139">
        <v>0</v>
      </c>
      <c r="G93" s="139">
        <v>0</v>
      </c>
      <c r="H93" s="139">
        <v>0</v>
      </c>
      <c r="I93" s="139">
        <v>0</v>
      </c>
      <c r="J93" s="139">
        <v>0</v>
      </c>
      <c r="K93" s="139">
        <v>0</v>
      </c>
      <c r="L93" s="139">
        <v>0</v>
      </c>
      <c r="M93" s="139">
        <v>0</v>
      </c>
      <c r="N93" s="139">
        <v>0</v>
      </c>
      <c r="O93" s="139">
        <v>0</v>
      </c>
      <c r="P93" s="139">
        <v>0</v>
      </c>
      <c r="Q93" s="139">
        <v>0</v>
      </c>
      <c r="R93" s="139">
        <v>0</v>
      </c>
      <c r="S93" s="139">
        <v>0</v>
      </c>
      <c r="T93" s="139">
        <v>0</v>
      </c>
      <c r="U93" s="139">
        <v>0</v>
      </c>
      <c r="V93" s="139">
        <v>0</v>
      </c>
    </row>
    <row r="94" spans="1:22" s="113" customFormat="1" x14ac:dyDescent="0.3">
      <c r="A94" s="116" t="s">
        <v>82</v>
      </c>
      <c r="B94" s="116" t="s">
        <v>112</v>
      </c>
      <c r="C94" s="116" t="s">
        <v>120</v>
      </c>
      <c r="D94" s="139">
        <v>0</v>
      </c>
      <c r="E94" s="139">
        <v>0</v>
      </c>
      <c r="F94" s="139">
        <v>0</v>
      </c>
      <c r="G94" s="139">
        <v>0</v>
      </c>
      <c r="H94" s="139">
        <v>0</v>
      </c>
      <c r="I94" s="139">
        <v>0</v>
      </c>
      <c r="J94" s="139">
        <v>0</v>
      </c>
      <c r="K94" s="139">
        <v>0</v>
      </c>
      <c r="L94" s="139">
        <v>0</v>
      </c>
      <c r="M94" s="139">
        <v>0</v>
      </c>
      <c r="N94" s="139">
        <v>0</v>
      </c>
      <c r="O94" s="139">
        <v>0</v>
      </c>
      <c r="P94" s="139">
        <v>0</v>
      </c>
      <c r="Q94" s="139">
        <v>0</v>
      </c>
      <c r="R94" s="139">
        <v>0</v>
      </c>
      <c r="S94" s="139">
        <v>0</v>
      </c>
      <c r="T94" s="139">
        <v>0</v>
      </c>
      <c r="U94" s="139">
        <v>0</v>
      </c>
      <c r="V94" s="139">
        <v>0</v>
      </c>
    </row>
    <row r="95" spans="1:22" s="113" customFormat="1" x14ac:dyDescent="0.3">
      <c r="A95" s="116" t="s">
        <v>82</v>
      </c>
      <c r="B95" s="116" t="s">
        <v>112</v>
      </c>
      <c r="C95" s="116" t="s">
        <v>121</v>
      </c>
      <c r="D95" s="139">
        <v>0</v>
      </c>
      <c r="E95" s="139">
        <v>0</v>
      </c>
      <c r="F95" s="139">
        <v>0</v>
      </c>
      <c r="G95" s="139">
        <v>0</v>
      </c>
      <c r="H95" s="139">
        <v>0</v>
      </c>
      <c r="I95" s="139">
        <v>0</v>
      </c>
      <c r="J95" s="139">
        <v>0</v>
      </c>
      <c r="K95" s="139">
        <v>0</v>
      </c>
      <c r="L95" s="139">
        <v>0</v>
      </c>
      <c r="M95" s="139">
        <v>0</v>
      </c>
      <c r="N95" s="139">
        <v>0</v>
      </c>
      <c r="O95" s="139">
        <v>0</v>
      </c>
      <c r="P95" s="139">
        <v>0</v>
      </c>
      <c r="Q95" s="139">
        <v>0</v>
      </c>
      <c r="R95" s="139">
        <v>0</v>
      </c>
      <c r="S95" s="139">
        <v>0</v>
      </c>
      <c r="T95" s="139">
        <v>0</v>
      </c>
      <c r="U95" s="139">
        <v>0</v>
      </c>
      <c r="V95" s="139">
        <v>0</v>
      </c>
    </row>
    <row r="96" spans="1:22" s="113" customFormat="1" x14ac:dyDescent="0.3">
      <c r="A96" s="116" t="s">
        <v>82</v>
      </c>
      <c r="B96" s="116" t="s">
        <v>112</v>
      </c>
      <c r="C96" s="116" t="s">
        <v>122</v>
      </c>
      <c r="D96" s="139">
        <v>0</v>
      </c>
      <c r="E96" s="139">
        <v>0</v>
      </c>
      <c r="F96" s="139">
        <v>0</v>
      </c>
      <c r="G96" s="139">
        <v>0</v>
      </c>
      <c r="H96" s="139">
        <v>0</v>
      </c>
      <c r="I96" s="139">
        <v>0</v>
      </c>
      <c r="J96" s="139">
        <v>0</v>
      </c>
      <c r="K96" s="139">
        <v>0</v>
      </c>
      <c r="L96" s="139">
        <v>0</v>
      </c>
      <c r="M96" s="139">
        <v>0</v>
      </c>
      <c r="N96" s="139">
        <v>0</v>
      </c>
      <c r="O96" s="139">
        <v>0</v>
      </c>
      <c r="P96" s="139">
        <v>0</v>
      </c>
      <c r="Q96" s="139">
        <v>0</v>
      </c>
      <c r="R96" s="139">
        <v>0</v>
      </c>
      <c r="S96" s="139">
        <v>0</v>
      </c>
      <c r="T96" s="139">
        <v>0</v>
      </c>
      <c r="U96" s="139">
        <v>0</v>
      </c>
      <c r="V96" s="139">
        <v>0</v>
      </c>
    </row>
    <row r="97" spans="1:22" s="113" customFormat="1" x14ac:dyDescent="0.3">
      <c r="A97" s="116" t="s">
        <v>82</v>
      </c>
      <c r="B97" s="116" t="s">
        <v>112</v>
      </c>
      <c r="C97" s="116" t="s">
        <v>123</v>
      </c>
      <c r="D97" s="139">
        <v>0</v>
      </c>
      <c r="E97" s="139">
        <v>0</v>
      </c>
      <c r="F97" s="139">
        <v>0</v>
      </c>
      <c r="G97" s="139">
        <v>0</v>
      </c>
      <c r="H97" s="139">
        <v>0</v>
      </c>
      <c r="I97" s="139">
        <v>0</v>
      </c>
      <c r="J97" s="139">
        <v>0</v>
      </c>
      <c r="K97" s="139">
        <v>0</v>
      </c>
      <c r="L97" s="139">
        <v>0</v>
      </c>
      <c r="M97" s="139">
        <v>0</v>
      </c>
      <c r="N97" s="139">
        <v>0</v>
      </c>
      <c r="O97" s="139">
        <v>0</v>
      </c>
      <c r="P97" s="139">
        <v>0</v>
      </c>
      <c r="Q97" s="139">
        <v>0</v>
      </c>
      <c r="R97" s="139">
        <v>0</v>
      </c>
      <c r="S97" s="139">
        <v>0</v>
      </c>
      <c r="T97" s="139">
        <v>0</v>
      </c>
      <c r="U97" s="139">
        <v>0</v>
      </c>
      <c r="V97" s="139">
        <v>0</v>
      </c>
    </row>
    <row r="98" spans="1:22" s="113" customFormat="1" x14ac:dyDescent="0.3">
      <c r="A98" s="116" t="s">
        <v>82</v>
      </c>
      <c r="B98" s="116" t="s">
        <v>112</v>
      </c>
      <c r="C98" s="116" t="s">
        <v>124</v>
      </c>
      <c r="D98" s="139">
        <v>0</v>
      </c>
      <c r="E98" s="139">
        <v>0</v>
      </c>
      <c r="F98" s="139">
        <v>0</v>
      </c>
      <c r="G98" s="139">
        <v>0</v>
      </c>
      <c r="H98" s="139">
        <v>0</v>
      </c>
      <c r="I98" s="139">
        <v>0</v>
      </c>
      <c r="J98" s="139">
        <v>0</v>
      </c>
      <c r="K98" s="139">
        <v>0</v>
      </c>
      <c r="L98" s="139">
        <v>0</v>
      </c>
      <c r="M98" s="139">
        <v>0</v>
      </c>
      <c r="N98" s="139">
        <v>0</v>
      </c>
      <c r="O98" s="139">
        <v>0</v>
      </c>
      <c r="P98" s="139">
        <v>0</v>
      </c>
      <c r="Q98" s="139">
        <v>0</v>
      </c>
      <c r="R98" s="139">
        <v>0</v>
      </c>
      <c r="S98" s="139">
        <v>0</v>
      </c>
      <c r="T98" s="139">
        <v>0</v>
      </c>
      <c r="U98" s="139">
        <v>0</v>
      </c>
      <c r="V98" s="139">
        <v>0</v>
      </c>
    </row>
    <row r="99" spans="1:22" s="113" customFormat="1" x14ac:dyDescent="0.3">
      <c r="A99" s="116" t="s">
        <v>82</v>
      </c>
      <c r="B99" s="116" t="s">
        <v>112</v>
      </c>
      <c r="C99" s="116" t="s">
        <v>125</v>
      </c>
      <c r="D99" s="139">
        <v>7.5425790754257918</v>
      </c>
      <c r="E99" s="139">
        <v>35.279805352798057</v>
      </c>
      <c r="F99" s="139">
        <v>18.734793187347933</v>
      </c>
      <c r="G99" s="139">
        <v>10.340632603406327</v>
      </c>
      <c r="H99" s="139">
        <v>12.408759124087592</v>
      </c>
      <c r="I99" s="139">
        <v>18.369829683698299</v>
      </c>
      <c r="J99" s="139">
        <v>0</v>
      </c>
      <c r="K99" s="139">
        <v>5.0040000000000004</v>
      </c>
      <c r="L99" s="139">
        <v>0</v>
      </c>
      <c r="M99" s="139">
        <v>0</v>
      </c>
      <c r="N99" s="139">
        <v>0</v>
      </c>
      <c r="O99" s="139">
        <v>0</v>
      </c>
      <c r="P99" s="139">
        <v>0</v>
      </c>
      <c r="Q99" s="139">
        <v>0</v>
      </c>
      <c r="R99" s="139">
        <v>0</v>
      </c>
      <c r="S99" s="139">
        <v>0</v>
      </c>
      <c r="T99" s="139">
        <v>0</v>
      </c>
      <c r="U99" s="139">
        <v>0</v>
      </c>
      <c r="V99" s="139">
        <v>0</v>
      </c>
    </row>
    <row r="100" spans="1:22" s="113" customFormat="1" x14ac:dyDescent="0.3">
      <c r="A100" s="116" t="s">
        <v>82</v>
      </c>
      <c r="B100" s="116" t="s">
        <v>112</v>
      </c>
      <c r="C100" s="116" t="s">
        <v>126</v>
      </c>
      <c r="D100" s="139">
        <v>0</v>
      </c>
      <c r="E100" s="139">
        <v>0</v>
      </c>
      <c r="F100" s="139">
        <v>0</v>
      </c>
      <c r="G100" s="139">
        <v>0</v>
      </c>
      <c r="H100" s="139">
        <v>0</v>
      </c>
      <c r="I100" s="139">
        <v>0</v>
      </c>
      <c r="J100" s="139">
        <v>0</v>
      </c>
      <c r="K100" s="139">
        <v>0</v>
      </c>
      <c r="L100" s="139">
        <v>0</v>
      </c>
      <c r="M100" s="139">
        <v>0</v>
      </c>
      <c r="N100" s="139">
        <v>0</v>
      </c>
      <c r="O100" s="139">
        <v>0</v>
      </c>
      <c r="P100" s="139">
        <v>0</v>
      </c>
      <c r="Q100" s="139">
        <v>0</v>
      </c>
      <c r="R100" s="139">
        <v>0</v>
      </c>
      <c r="S100" s="139">
        <v>0</v>
      </c>
      <c r="T100" s="139">
        <v>0</v>
      </c>
      <c r="U100" s="139">
        <v>0</v>
      </c>
      <c r="V100" s="139">
        <v>0</v>
      </c>
    </row>
    <row r="101" spans="1:22" s="113" customFormat="1" x14ac:dyDescent="0.3">
      <c r="A101" s="116" t="s">
        <v>82</v>
      </c>
      <c r="B101" s="116" t="s">
        <v>112</v>
      </c>
      <c r="C101" s="116" t="s">
        <v>127</v>
      </c>
      <c r="D101" s="139">
        <v>0</v>
      </c>
      <c r="E101" s="139">
        <v>0</v>
      </c>
      <c r="F101" s="139">
        <v>0</v>
      </c>
      <c r="G101" s="139">
        <v>0</v>
      </c>
      <c r="H101" s="139">
        <v>0</v>
      </c>
      <c r="I101" s="139">
        <v>0</v>
      </c>
      <c r="J101" s="139">
        <v>0</v>
      </c>
      <c r="K101" s="139">
        <v>0</v>
      </c>
      <c r="L101" s="139">
        <v>0</v>
      </c>
      <c r="M101" s="139">
        <v>0</v>
      </c>
      <c r="N101" s="139">
        <v>0</v>
      </c>
      <c r="O101" s="139">
        <v>0</v>
      </c>
      <c r="P101" s="139">
        <v>0</v>
      </c>
      <c r="Q101" s="139">
        <v>0</v>
      </c>
      <c r="R101" s="139">
        <v>0</v>
      </c>
      <c r="S101" s="139">
        <v>0</v>
      </c>
      <c r="T101" s="139">
        <v>0</v>
      </c>
      <c r="U101" s="139">
        <v>0</v>
      </c>
      <c r="V101" s="139">
        <v>0</v>
      </c>
    </row>
    <row r="102" spans="1:22" s="113" customFormat="1" x14ac:dyDescent="0.3">
      <c r="A102" s="116" t="s">
        <v>82</v>
      </c>
      <c r="B102" s="116" t="s">
        <v>112</v>
      </c>
      <c r="C102" s="116" t="s">
        <v>128</v>
      </c>
      <c r="D102" s="139">
        <v>0</v>
      </c>
      <c r="E102" s="139">
        <v>0</v>
      </c>
      <c r="F102" s="139">
        <v>0</v>
      </c>
      <c r="G102" s="139">
        <v>0</v>
      </c>
      <c r="H102" s="139">
        <v>0</v>
      </c>
      <c r="I102" s="139">
        <v>0</v>
      </c>
      <c r="J102" s="139">
        <v>0</v>
      </c>
      <c r="K102" s="139">
        <v>0</v>
      </c>
      <c r="L102" s="139">
        <v>0</v>
      </c>
      <c r="M102" s="139">
        <v>0</v>
      </c>
      <c r="N102" s="139">
        <v>0</v>
      </c>
      <c r="O102" s="139">
        <v>0</v>
      </c>
      <c r="P102" s="139">
        <v>0</v>
      </c>
      <c r="Q102" s="139">
        <v>0</v>
      </c>
      <c r="R102" s="139">
        <v>0</v>
      </c>
      <c r="S102" s="139">
        <v>0</v>
      </c>
      <c r="T102" s="139">
        <v>0</v>
      </c>
      <c r="U102" s="139">
        <v>0</v>
      </c>
      <c r="V102" s="139">
        <v>0</v>
      </c>
    </row>
    <row r="103" spans="1:22" s="113" customFormat="1" x14ac:dyDescent="0.3">
      <c r="A103" s="115" t="s">
        <v>129</v>
      </c>
      <c r="B103" s="115" t="s">
        <v>129</v>
      </c>
      <c r="C103" s="115" t="s">
        <v>130</v>
      </c>
      <c r="D103" s="138">
        <v>0</v>
      </c>
      <c r="E103" s="138">
        <v>0</v>
      </c>
      <c r="F103" s="138">
        <v>0</v>
      </c>
      <c r="G103" s="138">
        <v>0</v>
      </c>
      <c r="H103" s="138">
        <v>0</v>
      </c>
      <c r="I103" s="138">
        <v>0</v>
      </c>
      <c r="J103" s="138">
        <v>0</v>
      </c>
      <c r="K103" s="138">
        <v>0</v>
      </c>
      <c r="L103" s="138">
        <v>0</v>
      </c>
      <c r="M103" s="138">
        <v>0</v>
      </c>
      <c r="N103" s="138">
        <v>0</v>
      </c>
      <c r="O103" s="138">
        <v>0</v>
      </c>
      <c r="P103" s="138">
        <v>0</v>
      </c>
      <c r="Q103" s="138">
        <v>0</v>
      </c>
      <c r="R103" s="138">
        <v>0</v>
      </c>
      <c r="S103" s="138">
        <v>0</v>
      </c>
      <c r="T103" s="138">
        <v>0</v>
      </c>
      <c r="U103" s="138">
        <v>0</v>
      </c>
      <c r="V103" s="138">
        <v>0</v>
      </c>
    </row>
    <row r="104" spans="1:22" s="113" customFormat="1" x14ac:dyDescent="0.3">
      <c r="A104" s="116" t="s">
        <v>82</v>
      </c>
      <c r="B104" s="116" t="s">
        <v>130</v>
      </c>
      <c r="C104" s="116" t="s">
        <v>131</v>
      </c>
      <c r="D104" s="139">
        <v>0</v>
      </c>
      <c r="E104" s="139">
        <v>0</v>
      </c>
      <c r="F104" s="139">
        <v>0</v>
      </c>
      <c r="G104" s="139">
        <v>0</v>
      </c>
      <c r="H104" s="139">
        <v>0</v>
      </c>
      <c r="I104" s="139">
        <v>0</v>
      </c>
      <c r="J104" s="139">
        <v>0</v>
      </c>
      <c r="K104" s="139">
        <v>0</v>
      </c>
      <c r="L104" s="139">
        <v>0</v>
      </c>
      <c r="M104" s="139">
        <v>0</v>
      </c>
      <c r="N104" s="139">
        <v>0</v>
      </c>
      <c r="O104" s="139">
        <v>0</v>
      </c>
      <c r="P104" s="139">
        <v>0</v>
      </c>
      <c r="Q104" s="139">
        <v>0</v>
      </c>
      <c r="R104" s="139">
        <v>0</v>
      </c>
      <c r="S104" s="139">
        <v>0</v>
      </c>
      <c r="T104" s="139">
        <v>0</v>
      </c>
      <c r="U104" s="139">
        <v>0</v>
      </c>
      <c r="V104" s="139">
        <v>0</v>
      </c>
    </row>
    <row r="105" spans="1:22" s="113" customFormat="1" x14ac:dyDescent="0.3">
      <c r="A105" s="116" t="s">
        <v>82</v>
      </c>
      <c r="B105" s="116" t="s">
        <v>130</v>
      </c>
      <c r="C105" s="116" t="s">
        <v>132</v>
      </c>
      <c r="D105" s="139">
        <v>0</v>
      </c>
      <c r="E105" s="139">
        <v>0</v>
      </c>
      <c r="F105" s="139">
        <v>0</v>
      </c>
      <c r="G105" s="139">
        <v>0</v>
      </c>
      <c r="H105" s="139">
        <v>0</v>
      </c>
      <c r="I105" s="139">
        <v>0</v>
      </c>
      <c r="J105" s="139">
        <v>0</v>
      </c>
      <c r="K105" s="139">
        <v>0</v>
      </c>
      <c r="L105" s="139">
        <v>0</v>
      </c>
      <c r="M105" s="139">
        <v>0</v>
      </c>
      <c r="N105" s="139">
        <v>0</v>
      </c>
      <c r="O105" s="139">
        <v>0</v>
      </c>
      <c r="P105" s="139">
        <v>0</v>
      </c>
      <c r="Q105" s="139">
        <v>0</v>
      </c>
      <c r="R105" s="139">
        <v>0</v>
      </c>
      <c r="S105" s="139">
        <v>0</v>
      </c>
      <c r="T105" s="139">
        <v>0</v>
      </c>
      <c r="U105" s="139">
        <v>0</v>
      </c>
      <c r="V105" s="139">
        <v>0</v>
      </c>
    </row>
    <row r="106" spans="1:22" s="113" customFormat="1" x14ac:dyDescent="0.3">
      <c r="A106" s="116" t="s">
        <v>82</v>
      </c>
      <c r="B106" s="116" t="s">
        <v>130</v>
      </c>
      <c r="C106" s="116" t="s">
        <v>133</v>
      </c>
      <c r="D106" s="139">
        <v>0</v>
      </c>
      <c r="E106" s="139">
        <v>0</v>
      </c>
      <c r="F106" s="139">
        <v>0</v>
      </c>
      <c r="G106" s="139">
        <v>0</v>
      </c>
      <c r="H106" s="139">
        <v>0</v>
      </c>
      <c r="I106" s="139">
        <v>0</v>
      </c>
      <c r="J106" s="139">
        <v>0</v>
      </c>
      <c r="K106" s="139">
        <v>0</v>
      </c>
      <c r="L106" s="139">
        <v>0</v>
      </c>
      <c r="M106" s="139">
        <v>0</v>
      </c>
      <c r="N106" s="139">
        <v>0</v>
      </c>
      <c r="O106" s="139">
        <v>0</v>
      </c>
      <c r="P106" s="139">
        <v>0</v>
      </c>
      <c r="Q106" s="139">
        <v>0</v>
      </c>
      <c r="R106" s="139">
        <v>0</v>
      </c>
      <c r="S106" s="139">
        <v>0</v>
      </c>
      <c r="T106" s="139">
        <v>0</v>
      </c>
      <c r="U106" s="139">
        <v>0</v>
      </c>
      <c r="V106" s="139">
        <v>0</v>
      </c>
    </row>
    <row r="107" spans="1:22" s="113" customFormat="1" x14ac:dyDescent="0.3">
      <c r="A107" s="116" t="s">
        <v>82</v>
      </c>
      <c r="B107" s="116" t="s">
        <v>130</v>
      </c>
      <c r="C107" s="116" t="s">
        <v>134</v>
      </c>
      <c r="D107" s="139">
        <v>0</v>
      </c>
      <c r="E107" s="139">
        <v>0</v>
      </c>
      <c r="F107" s="139">
        <v>0</v>
      </c>
      <c r="G107" s="139">
        <v>0</v>
      </c>
      <c r="H107" s="139">
        <v>0</v>
      </c>
      <c r="I107" s="139">
        <v>0</v>
      </c>
      <c r="J107" s="139">
        <v>0</v>
      </c>
      <c r="K107" s="139">
        <v>0</v>
      </c>
      <c r="L107" s="139">
        <v>0</v>
      </c>
      <c r="M107" s="139">
        <v>0</v>
      </c>
      <c r="N107" s="139">
        <v>0</v>
      </c>
      <c r="O107" s="139">
        <v>0</v>
      </c>
      <c r="P107" s="139">
        <v>0</v>
      </c>
      <c r="Q107" s="139">
        <v>0</v>
      </c>
      <c r="R107" s="139">
        <v>0</v>
      </c>
      <c r="S107" s="139">
        <v>0</v>
      </c>
      <c r="T107" s="139">
        <v>0</v>
      </c>
      <c r="U107" s="139">
        <v>0</v>
      </c>
      <c r="V107" s="139">
        <v>0</v>
      </c>
    </row>
    <row r="108" spans="1:22" s="113" customFormat="1" x14ac:dyDescent="0.3">
      <c r="A108" s="116" t="s">
        <v>82</v>
      </c>
      <c r="B108" s="116" t="s">
        <v>130</v>
      </c>
      <c r="C108" s="116" t="s">
        <v>135</v>
      </c>
      <c r="D108" s="139">
        <v>0</v>
      </c>
      <c r="E108" s="139">
        <v>0</v>
      </c>
      <c r="F108" s="139">
        <v>0</v>
      </c>
      <c r="G108" s="139">
        <v>0</v>
      </c>
      <c r="H108" s="139">
        <v>0</v>
      </c>
      <c r="I108" s="139">
        <v>0</v>
      </c>
      <c r="J108" s="139">
        <v>0</v>
      </c>
      <c r="K108" s="139">
        <v>0</v>
      </c>
      <c r="L108" s="139">
        <v>0</v>
      </c>
      <c r="M108" s="139">
        <v>0</v>
      </c>
      <c r="N108" s="139">
        <v>0</v>
      </c>
      <c r="O108" s="139">
        <v>0</v>
      </c>
      <c r="P108" s="139">
        <v>0</v>
      </c>
      <c r="Q108" s="139">
        <v>0</v>
      </c>
      <c r="R108" s="139">
        <v>0</v>
      </c>
      <c r="S108" s="139">
        <v>0</v>
      </c>
      <c r="T108" s="139">
        <v>0</v>
      </c>
      <c r="U108" s="139">
        <v>0</v>
      </c>
      <c r="V108" s="139">
        <v>0</v>
      </c>
    </row>
    <row r="109" spans="1:22" s="113" customFormat="1" x14ac:dyDescent="0.3">
      <c r="A109" s="116" t="s">
        <v>82</v>
      </c>
      <c r="B109" s="116" t="s">
        <v>130</v>
      </c>
      <c r="C109" s="116" t="s">
        <v>136</v>
      </c>
      <c r="D109" s="139">
        <v>0</v>
      </c>
      <c r="E109" s="139">
        <v>0</v>
      </c>
      <c r="F109" s="139">
        <v>0</v>
      </c>
      <c r="G109" s="139">
        <v>0</v>
      </c>
      <c r="H109" s="139">
        <v>0</v>
      </c>
      <c r="I109" s="139">
        <v>0</v>
      </c>
      <c r="J109" s="139">
        <v>0</v>
      </c>
      <c r="K109" s="139">
        <v>0</v>
      </c>
      <c r="L109" s="139">
        <v>0</v>
      </c>
      <c r="M109" s="139">
        <v>0</v>
      </c>
      <c r="N109" s="139">
        <v>0</v>
      </c>
      <c r="O109" s="139">
        <v>0</v>
      </c>
      <c r="P109" s="139">
        <v>0</v>
      </c>
      <c r="Q109" s="139">
        <v>0</v>
      </c>
      <c r="R109" s="139">
        <v>0</v>
      </c>
      <c r="S109" s="139">
        <v>0</v>
      </c>
      <c r="T109" s="139">
        <v>0</v>
      </c>
      <c r="U109" s="139">
        <v>0</v>
      </c>
      <c r="V109" s="139">
        <v>0</v>
      </c>
    </row>
    <row r="110" spans="1:22" s="113" customFormat="1" x14ac:dyDescent="0.3">
      <c r="A110" s="116" t="s">
        <v>82</v>
      </c>
      <c r="B110" s="116" t="s">
        <v>130</v>
      </c>
      <c r="C110" s="116" t="s">
        <v>137</v>
      </c>
      <c r="D110" s="139">
        <v>0</v>
      </c>
      <c r="E110" s="139">
        <v>0</v>
      </c>
      <c r="F110" s="139">
        <v>0</v>
      </c>
      <c r="G110" s="139">
        <v>0</v>
      </c>
      <c r="H110" s="139">
        <v>0</v>
      </c>
      <c r="I110" s="139">
        <v>0</v>
      </c>
      <c r="J110" s="139">
        <v>0</v>
      </c>
      <c r="K110" s="139">
        <v>0</v>
      </c>
      <c r="L110" s="139">
        <v>0</v>
      </c>
      <c r="M110" s="139">
        <v>0</v>
      </c>
      <c r="N110" s="139">
        <v>0</v>
      </c>
      <c r="O110" s="139">
        <v>0</v>
      </c>
      <c r="P110" s="139">
        <v>0</v>
      </c>
      <c r="Q110" s="139">
        <v>0</v>
      </c>
      <c r="R110" s="139">
        <v>0</v>
      </c>
      <c r="S110" s="139">
        <v>0</v>
      </c>
      <c r="T110" s="139">
        <v>0</v>
      </c>
      <c r="U110" s="139">
        <v>0</v>
      </c>
      <c r="V110" s="139">
        <v>0</v>
      </c>
    </row>
    <row r="111" spans="1:22" s="113" customFormat="1" x14ac:dyDescent="0.3">
      <c r="A111" s="116" t="s">
        <v>82</v>
      </c>
      <c r="B111" s="116" t="s">
        <v>130</v>
      </c>
      <c r="C111" s="116" t="s">
        <v>138</v>
      </c>
      <c r="D111" s="139">
        <v>0</v>
      </c>
      <c r="E111" s="139">
        <v>0</v>
      </c>
      <c r="F111" s="139">
        <v>0</v>
      </c>
      <c r="G111" s="139">
        <v>0</v>
      </c>
      <c r="H111" s="139">
        <v>0</v>
      </c>
      <c r="I111" s="139">
        <v>0</v>
      </c>
      <c r="J111" s="139">
        <v>0</v>
      </c>
      <c r="K111" s="139">
        <v>0</v>
      </c>
      <c r="L111" s="139">
        <v>0</v>
      </c>
      <c r="M111" s="139">
        <v>0</v>
      </c>
      <c r="N111" s="139">
        <v>0</v>
      </c>
      <c r="O111" s="139">
        <v>0</v>
      </c>
      <c r="P111" s="139">
        <v>0</v>
      </c>
      <c r="Q111" s="139">
        <v>0</v>
      </c>
      <c r="R111" s="139">
        <v>0</v>
      </c>
      <c r="S111" s="139">
        <v>0</v>
      </c>
      <c r="T111" s="139">
        <v>0</v>
      </c>
      <c r="U111" s="139">
        <v>0</v>
      </c>
      <c r="V111" s="139">
        <v>0</v>
      </c>
    </row>
    <row r="112" spans="1:22" s="113" customFormat="1" x14ac:dyDescent="0.3">
      <c r="A112" s="116" t="s">
        <v>82</v>
      </c>
      <c r="B112" s="116" t="s">
        <v>130</v>
      </c>
      <c r="C112" s="116" t="s">
        <v>139</v>
      </c>
      <c r="D112" s="139">
        <v>0</v>
      </c>
      <c r="E112" s="139">
        <v>0</v>
      </c>
      <c r="F112" s="139">
        <v>0</v>
      </c>
      <c r="G112" s="139">
        <v>0</v>
      </c>
      <c r="H112" s="139">
        <v>0</v>
      </c>
      <c r="I112" s="139">
        <v>0</v>
      </c>
      <c r="J112" s="139">
        <v>0</v>
      </c>
      <c r="K112" s="139">
        <v>0</v>
      </c>
      <c r="L112" s="139">
        <v>0</v>
      </c>
      <c r="M112" s="139">
        <v>0</v>
      </c>
      <c r="N112" s="139">
        <v>0</v>
      </c>
      <c r="O112" s="139">
        <v>0</v>
      </c>
      <c r="P112" s="139">
        <v>0</v>
      </c>
      <c r="Q112" s="139">
        <v>0</v>
      </c>
      <c r="R112" s="139">
        <v>0</v>
      </c>
      <c r="S112" s="139">
        <v>0</v>
      </c>
      <c r="T112" s="139">
        <v>0</v>
      </c>
      <c r="U112" s="139">
        <v>0</v>
      </c>
      <c r="V112" s="139">
        <v>0</v>
      </c>
    </row>
    <row r="113" spans="1:22" s="113" customFormat="1" x14ac:dyDescent="0.3">
      <c r="A113" s="115" t="s">
        <v>140</v>
      </c>
      <c r="B113" s="115" t="s">
        <v>140</v>
      </c>
      <c r="C113" s="115" t="s">
        <v>141</v>
      </c>
      <c r="D113" s="138">
        <v>4.987834549878345</v>
      </c>
      <c r="E113" s="138">
        <v>8.0291970802919703</v>
      </c>
      <c r="F113" s="138">
        <v>4.987834549878345</v>
      </c>
      <c r="G113" s="138">
        <v>8.1508515815085172</v>
      </c>
      <c r="H113" s="138">
        <v>14.963503649635038</v>
      </c>
      <c r="I113" s="138">
        <v>0.97323600973236024</v>
      </c>
      <c r="J113" s="138">
        <v>12.043795620437958</v>
      </c>
      <c r="K113" s="138">
        <v>9</v>
      </c>
      <c r="L113" s="138">
        <v>1.0024390243902441</v>
      </c>
      <c r="M113" s="138">
        <v>0.97560975609756106</v>
      </c>
      <c r="N113" s="138">
        <v>0.12165450121654503</v>
      </c>
      <c r="O113" s="138">
        <v>0</v>
      </c>
      <c r="P113" s="138">
        <v>0</v>
      </c>
      <c r="Q113" s="138">
        <v>0</v>
      </c>
      <c r="R113" s="138">
        <v>0</v>
      </c>
      <c r="S113" s="138">
        <v>0</v>
      </c>
      <c r="T113" s="138">
        <v>0</v>
      </c>
      <c r="U113" s="138">
        <v>0</v>
      </c>
      <c r="V113" s="138">
        <v>0</v>
      </c>
    </row>
    <row r="114" spans="1:22" s="113" customFormat="1" x14ac:dyDescent="0.3">
      <c r="A114" s="116" t="s">
        <v>82</v>
      </c>
      <c r="B114" s="116" t="s">
        <v>141</v>
      </c>
      <c r="C114" s="116" t="s">
        <v>142</v>
      </c>
      <c r="D114" s="139">
        <v>0</v>
      </c>
      <c r="E114" s="139">
        <v>0</v>
      </c>
      <c r="F114" s="139">
        <v>0</v>
      </c>
      <c r="G114" s="139">
        <v>0</v>
      </c>
      <c r="H114" s="139">
        <v>0</v>
      </c>
      <c r="I114" s="139">
        <v>0</v>
      </c>
      <c r="J114" s="139">
        <v>0</v>
      </c>
      <c r="K114" s="139">
        <v>0</v>
      </c>
      <c r="L114" s="139">
        <v>0</v>
      </c>
      <c r="M114" s="139">
        <v>0</v>
      </c>
      <c r="N114" s="139">
        <v>0</v>
      </c>
      <c r="O114" s="139">
        <v>0</v>
      </c>
      <c r="P114" s="139">
        <v>0</v>
      </c>
      <c r="Q114" s="139">
        <v>0</v>
      </c>
      <c r="R114" s="139">
        <v>0</v>
      </c>
      <c r="S114" s="139">
        <v>0</v>
      </c>
      <c r="T114" s="139">
        <v>0</v>
      </c>
      <c r="U114" s="139">
        <v>0</v>
      </c>
      <c r="V114" s="139">
        <v>0</v>
      </c>
    </row>
    <row r="115" spans="1:22" s="113" customFormat="1" x14ac:dyDescent="0.3">
      <c r="A115" s="116" t="s">
        <v>82</v>
      </c>
      <c r="B115" s="116" t="s">
        <v>141</v>
      </c>
      <c r="C115" s="116" t="s">
        <v>143</v>
      </c>
      <c r="D115" s="139">
        <v>0</v>
      </c>
      <c r="E115" s="139">
        <v>0</v>
      </c>
      <c r="F115" s="139">
        <v>0</v>
      </c>
      <c r="G115" s="139">
        <v>0</v>
      </c>
      <c r="H115" s="139">
        <v>0</v>
      </c>
      <c r="I115" s="139">
        <v>0</v>
      </c>
      <c r="J115" s="139">
        <v>0</v>
      </c>
      <c r="K115" s="139">
        <v>0</v>
      </c>
      <c r="L115" s="139">
        <v>0</v>
      </c>
      <c r="M115" s="139">
        <v>0</v>
      </c>
      <c r="N115" s="139">
        <v>0</v>
      </c>
      <c r="O115" s="139">
        <v>0</v>
      </c>
      <c r="P115" s="139">
        <v>0</v>
      </c>
      <c r="Q115" s="139">
        <v>0</v>
      </c>
      <c r="R115" s="139">
        <v>0</v>
      </c>
      <c r="S115" s="139">
        <v>0</v>
      </c>
      <c r="T115" s="139">
        <v>0</v>
      </c>
      <c r="U115" s="139">
        <v>0</v>
      </c>
      <c r="V115" s="139">
        <v>0</v>
      </c>
    </row>
    <row r="116" spans="1:22" s="113" customFormat="1" x14ac:dyDescent="0.3">
      <c r="A116" s="116" t="s">
        <v>82</v>
      </c>
      <c r="B116" s="116" t="s">
        <v>141</v>
      </c>
      <c r="C116" s="116" t="s">
        <v>144</v>
      </c>
      <c r="D116" s="139">
        <v>0</v>
      </c>
      <c r="E116" s="139">
        <v>0</v>
      </c>
      <c r="F116" s="139">
        <v>0</v>
      </c>
      <c r="G116" s="139">
        <v>0</v>
      </c>
      <c r="H116" s="139">
        <v>0</v>
      </c>
      <c r="I116" s="139">
        <v>0</v>
      </c>
      <c r="J116" s="139">
        <v>0</v>
      </c>
      <c r="K116" s="139">
        <v>0</v>
      </c>
      <c r="L116" s="139">
        <v>0</v>
      </c>
      <c r="M116" s="139">
        <v>0</v>
      </c>
      <c r="N116" s="139">
        <v>0</v>
      </c>
      <c r="O116" s="139">
        <v>0</v>
      </c>
      <c r="P116" s="139">
        <v>0</v>
      </c>
      <c r="Q116" s="139">
        <v>0</v>
      </c>
      <c r="R116" s="139">
        <v>0</v>
      </c>
      <c r="S116" s="139">
        <v>0</v>
      </c>
      <c r="T116" s="139">
        <v>0</v>
      </c>
      <c r="U116" s="139">
        <v>0</v>
      </c>
      <c r="V116" s="139">
        <v>0</v>
      </c>
    </row>
    <row r="117" spans="1:22" s="113" customFormat="1" x14ac:dyDescent="0.3">
      <c r="A117" s="116" t="s">
        <v>82</v>
      </c>
      <c r="B117" s="116" t="s">
        <v>141</v>
      </c>
      <c r="C117" s="116" t="s">
        <v>145</v>
      </c>
      <c r="D117" s="139">
        <v>4.987834549878345</v>
      </c>
      <c r="E117" s="139">
        <v>8.0291970802919703</v>
      </c>
      <c r="F117" s="139">
        <v>4.987834549878345</v>
      </c>
      <c r="G117" s="139">
        <v>8.1508515815085172</v>
      </c>
      <c r="H117" s="139">
        <v>14.963503649635038</v>
      </c>
      <c r="I117" s="139">
        <v>0.97323600973236024</v>
      </c>
      <c r="J117" s="139">
        <v>12.043795620437958</v>
      </c>
      <c r="K117" s="139">
        <v>9</v>
      </c>
      <c r="L117" s="139">
        <v>1.0024390243902441</v>
      </c>
      <c r="M117" s="139">
        <v>0.97560975609756106</v>
      </c>
      <c r="N117" s="139">
        <v>0.12165450121654503</v>
      </c>
      <c r="O117" s="139">
        <v>0</v>
      </c>
      <c r="P117" s="139">
        <v>0</v>
      </c>
      <c r="Q117" s="139">
        <v>0</v>
      </c>
      <c r="R117" s="139">
        <v>0</v>
      </c>
      <c r="S117" s="139">
        <v>0</v>
      </c>
      <c r="T117" s="139">
        <v>0</v>
      </c>
      <c r="U117" s="139">
        <v>0</v>
      </c>
      <c r="V117" s="139">
        <v>0</v>
      </c>
    </row>
    <row r="118" spans="1:22" s="113" customFormat="1" x14ac:dyDescent="0.3">
      <c r="A118" s="116" t="s">
        <v>82</v>
      </c>
      <c r="B118" s="116" t="s">
        <v>141</v>
      </c>
      <c r="C118" s="116" t="s">
        <v>146</v>
      </c>
      <c r="D118" s="139">
        <v>0</v>
      </c>
      <c r="E118" s="139">
        <v>0</v>
      </c>
      <c r="F118" s="139">
        <v>0</v>
      </c>
      <c r="G118" s="139">
        <v>0</v>
      </c>
      <c r="H118" s="139">
        <v>0</v>
      </c>
      <c r="I118" s="139">
        <v>0</v>
      </c>
      <c r="J118" s="139">
        <v>0</v>
      </c>
      <c r="K118" s="139">
        <v>0</v>
      </c>
      <c r="L118" s="139">
        <v>0</v>
      </c>
      <c r="M118" s="139">
        <v>0</v>
      </c>
      <c r="N118" s="139">
        <v>0</v>
      </c>
      <c r="O118" s="139">
        <v>0</v>
      </c>
      <c r="P118" s="139">
        <v>0</v>
      </c>
      <c r="Q118" s="139">
        <v>0</v>
      </c>
      <c r="R118" s="139">
        <v>0</v>
      </c>
      <c r="S118" s="139">
        <v>0</v>
      </c>
      <c r="T118" s="139">
        <v>0</v>
      </c>
      <c r="U118" s="139">
        <v>0</v>
      </c>
      <c r="V118" s="139">
        <v>0</v>
      </c>
    </row>
    <row r="119" spans="1:22" s="113" customFormat="1" x14ac:dyDescent="0.3">
      <c r="A119" s="114" t="s">
        <v>147</v>
      </c>
      <c r="B119" s="114" t="s">
        <v>147</v>
      </c>
      <c r="C119" s="114" t="s">
        <v>148</v>
      </c>
      <c r="D119" s="137">
        <v>1243.7956204379564</v>
      </c>
      <c r="E119" s="137">
        <v>1215.6934306569344</v>
      </c>
      <c r="F119" s="137">
        <v>1500</v>
      </c>
      <c r="G119" s="137">
        <v>1084.9148418491486</v>
      </c>
      <c r="H119" s="137">
        <v>1259.8540145985403</v>
      </c>
      <c r="I119" s="137">
        <v>1485.1581508515812</v>
      </c>
      <c r="J119" s="137">
        <v>1787.3479318734794</v>
      </c>
      <c r="K119" s="137">
        <v>1602.7335766423359</v>
      </c>
      <c r="L119" s="137">
        <v>1449.4487804878049</v>
      </c>
      <c r="M119" s="137">
        <v>1579.268292682927</v>
      </c>
      <c r="N119" s="137">
        <v>1579.6836982968371</v>
      </c>
      <c r="O119" s="137">
        <v>2069.9513381995134</v>
      </c>
      <c r="P119" s="137">
        <v>2256.5693430656934</v>
      </c>
      <c r="Q119" s="137">
        <v>2186</v>
      </c>
      <c r="R119" s="137">
        <v>2450</v>
      </c>
      <c r="S119" s="137">
        <v>2898</v>
      </c>
      <c r="T119" s="137">
        <v>3008</v>
      </c>
      <c r="U119" s="137">
        <v>3027</v>
      </c>
      <c r="V119" s="137">
        <v>3038.4897904282534</v>
      </c>
    </row>
    <row r="120" spans="1:22" s="113" customFormat="1" x14ac:dyDescent="0.3">
      <c r="A120" s="116" t="s">
        <v>148</v>
      </c>
      <c r="B120" s="116" t="s">
        <v>148</v>
      </c>
      <c r="C120" s="116" t="s">
        <v>149</v>
      </c>
      <c r="D120" s="139">
        <v>1206.3260340632605</v>
      </c>
      <c r="E120" s="139">
        <v>1171.7761557177616</v>
      </c>
      <c r="F120" s="139">
        <v>1255.2311435523116</v>
      </c>
      <c r="G120" s="139">
        <v>939.29440389294416</v>
      </c>
      <c r="H120" s="139">
        <v>1147.4452554744528</v>
      </c>
      <c r="I120" s="139">
        <v>1254.0145985401457</v>
      </c>
      <c r="J120" s="139">
        <v>1037.2262773722628</v>
      </c>
      <c r="K120" s="139">
        <v>972.34914841849161</v>
      </c>
      <c r="L120" s="139">
        <v>1014.6341463414635</v>
      </c>
      <c r="M120" s="139">
        <v>1071.219512195122</v>
      </c>
      <c r="N120" s="139">
        <v>1228.1021897810219</v>
      </c>
      <c r="O120" s="139">
        <v>1145.2554744525548</v>
      </c>
      <c r="P120" s="139">
        <v>992.45742092457419</v>
      </c>
      <c r="Q120" s="139">
        <v>1099</v>
      </c>
      <c r="R120" s="139">
        <v>1034</v>
      </c>
      <c r="S120" s="139">
        <v>1045</v>
      </c>
      <c r="T120" s="139">
        <v>1070</v>
      </c>
      <c r="U120" s="139">
        <v>1102</v>
      </c>
      <c r="V120" s="139">
        <v>1131.4897904282532</v>
      </c>
    </row>
    <row r="121" spans="1:22" s="113" customFormat="1" x14ac:dyDescent="0.3">
      <c r="A121" s="116" t="s">
        <v>148</v>
      </c>
      <c r="B121" s="116" t="s">
        <v>148</v>
      </c>
      <c r="C121" s="116" t="s">
        <v>150</v>
      </c>
      <c r="D121" s="139">
        <v>37.469586374695865</v>
      </c>
      <c r="E121" s="139">
        <v>43.917274939172756</v>
      </c>
      <c r="F121" s="139">
        <v>244.76885644768856</v>
      </c>
      <c r="G121" s="139">
        <v>145.6204379562044</v>
      </c>
      <c r="H121" s="139">
        <v>112.40875912408761</v>
      </c>
      <c r="I121" s="139">
        <v>231.14355231143554</v>
      </c>
      <c r="J121" s="139">
        <v>750.12165450121665</v>
      </c>
      <c r="K121" s="139">
        <v>630.38442822384434</v>
      </c>
      <c r="L121" s="139">
        <v>434.81463414634152</v>
      </c>
      <c r="M121" s="139">
        <v>508.04878048780495</v>
      </c>
      <c r="N121" s="139">
        <v>351.58150851581513</v>
      </c>
      <c r="O121" s="139">
        <v>924.69586374695871</v>
      </c>
      <c r="P121" s="139">
        <v>1264.1119221411193</v>
      </c>
      <c r="Q121" s="139">
        <v>1087</v>
      </c>
      <c r="R121" s="139">
        <v>1416</v>
      </c>
      <c r="S121" s="139">
        <v>1853</v>
      </c>
      <c r="T121" s="139">
        <v>1938</v>
      </c>
      <c r="U121" s="139">
        <v>1925</v>
      </c>
      <c r="V121" s="139">
        <v>1907</v>
      </c>
    </row>
    <row r="122" spans="1:22" s="113" customFormat="1" x14ac:dyDescent="0.3">
      <c r="A122" s="114" t="s">
        <v>151</v>
      </c>
      <c r="B122" s="114" t="s">
        <v>151</v>
      </c>
      <c r="C122" s="114" t="s">
        <v>152</v>
      </c>
      <c r="D122" s="137">
        <v>5125.9124087591244</v>
      </c>
      <c r="E122" s="137">
        <v>5046.4720194647207</v>
      </c>
      <c r="F122" s="137">
        <v>4645.0121654501227</v>
      </c>
      <c r="G122" s="137">
        <v>4748.4184914841862</v>
      </c>
      <c r="H122" s="137">
        <v>4794.2822384428227</v>
      </c>
      <c r="I122" s="137">
        <v>4988.9294403892945</v>
      </c>
      <c r="J122" s="137">
        <v>4854.3795620437968</v>
      </c>
      <c r="K122" s="137">
        <v>4575.7891532846716</v>
      </c>
      <c r="L122" s="137">
        <v>4562.9199951219516</v>
      </c>
      <c r="M122" s="137">
        <v>4047.439024390244</v>
      </c>
      <c r="N122" s="137">
        <v>4063.6253041362529</v>
      </c>
      <c r="O122" s="137">
        <v>3771.2895377128953</v>
      </c>
      <c r="P122" s="137">
        <v>3572.1411192214114</v>
      </c>
      <c r="Q122" s="137">
        <v>3376.0000000000005</v>
      </c>
      <c r="R122" s="137">
        <v>3567.5375140302549</v>
      </c>
      <c r="S122" s="137">
        <v>3490.2639375226136</v>
      </c>
      <c r="T122" s="137">
        <v>3469.305504093405</v>
      </c>
      <c r="U122" s="137">
        <v>3470.4383432574032</v>
      </c>
      <c r="V122" s="137">
        <v>3483.5952152424361</v>
      </c>
    </row>
    <row r="123" spans="1:22" s="113" customFormat="1" x14ac:dyDescent="0.3">
      <c r="A123" s="115" t="s">
        <v>153</v>
      </c>
      <c r="B123" s="115" t="s">
        <v>153</v>
      </c>
      <c r="C123" s="115" t="s">
        <v>154</v>
      </c>
      <c r="D123" s="138">
        <v>4619.3430656934306</v>
      </c>
      <c r="E123" s="138">
        <v>4505.9610705596115</v>
      </c>
      <c r="F123" s="138">
        <v>4235.1581508515819</v>
      </c>
      <c r="G123" s="138">
        <v>4339.7810218978111</v>
      </c>
      <c r="H123" s="138">
        <v>4460.5839416058398</v>
      </c>
      <c r="I123" s="138">
        <v>4587.9562043795622</v>
      </c>
      <c r="J123" s="138">
        <v>4507.0559610705604</v>
      </c>
      <c r="K123" s="138">
        <v>4327.2506082725067</v>
      </c>
      <c r="L123" s="138">
        <v>4546.5220975609755</v>
      </c>
      <c r="M123" s="138">
        <v>4024.3902439024391</v>
      </c>
      <c r="N123" s="138">
        <v>3911.8004866180049</v>
      </c>
      <c r="O123" s="138">
        <v>3602.1897810218979</v>
      </c>
      <c r="P123" s="138">
        <v>3478.3454987834548</v>
      </c>
      <c r="Q123" s="138">
        <v>3338.0000000000005</v>
      </c>
      <c r="R123" s="138">
        <v>3511.5249592857294</v>
      </c>
      <c r="S123" s="138">
        <v>3421.2311316831974</v>
      </c>
      <c r="T123" s="138">
        <v>3388.3635215832001</v>
      </c>
      <c r="U123" s="138">
        <v>3377.3638120620753</v>
      </c>
      <c r="V123" s="138">
        <v>3384.4991934232012</v>
      </c>
    </row>
    <row r="124" spans="1:22" s="113" customFormat="1" x14ac:dyDescent="0.3">
      <c r="A124" s="116" t="s">
        <v>152</v>
      </c>
      <c r="B124" s="116" t="s">
        <v>154</v>
      </c>
      <c r="C124" s="116" t="s">
        <v>155</v>
      </c>
      <c r="D124" s="139">
        <v>0</v>
      </c>
      <c r="E124" s="139">
        <v>0</v>
      </c>
      <c r="F124" s="139">
        <v>0</v>
      </c>
      <c r="G124" s="139">
        <v>0</v>
      </c>
      <c r="H124" s="139">
        <v>0</v>
      </c>
      <c r="I124" s="139">
        <v>0</v>
      </c>
      <c r="J124" s="139">
        <v>0</v>
      </c>
      <c r="K124" s="139">
        <v>0</v>
      </c>
      <c r="L124" s="139">
        <v>0</v>
      </c>
      <c r="M124" s="139">
        <v>0</v>
      </c>
      <c r="N124" s="139">
        <v>0</v>
      </c>
      <c r="O124" s="139">
        <v>0</v>
      </c>
      <c r="P124" s="139">
        <v>0</v>
      </c>
      <c r="Q124" s="139">
        <v>0</v>
      </c>
      <c r="R124" s="139">
        <v>0</v>
      </c>
      <c r="S124" s="139">
        <v>0</v>
      </c>
      <c r="T124" s="139">
        <v>0</v>
      </c>
      <c r="U124" s="139">
        <v>0</v>
      </c>
      <c r="V124" s="139">
        <v>0</v>
      </c>
    </row>
    <row r="125" spans="1:22" s="113" customFormat="1" x14ac:dyDescent="0.3">
      <c r="A125" s="116" t="s">
        <v>152</v>
      </c>
      <c r="B125" s="116" t="s">
        <v>154</v>
      </c>
      <c r="C125" s="116" t="s">
        <v>156</v>
      </c>
      <c r="D125" s="139">
        <v>0</v>
      </c>
      <c r="E125" s="139">
        <v>0</v>
      </c>
      <c r="F125" s="139">
        <v>0</v>
      </c>
      <c r="G125" s="139">
        <v>0</v>
      </c>
      <c r="H125" s="139">
        <v>0</v>
      </c>
      <c r="I125" s="139">
        <v>0</v>
      </c>
      <c r="J125" s="139">
        <v>0</v>
      </c>
      <c r="K125" s="139">
        <v>0</v>
      </c>
      <c r="L125" s="139">
        <v>0</v>
      </c>
      <c r="M125" s="139">
        <v>0</v>
      </c>
      <c r="N125" s="139">
        <v>0</v>
      </c>
      <c r="O125" s="139">
        <v>0</v>
      </c>
      <c r="P125" s="139">
        <v>0</v>
      </c>
      <c r="Q125" s="139">
        <v>0</v>
      </c>
      <c r="R125" s="139">
        <v>0</v>
      </c>
      <c r="S125" s="139">
        <v>0</v>
      </c>
      <c r="T125" s="139">
        <v>0</v>
      </c>
      <c r="U125" s="139">
        <v>0</v>
      </c>
      <c r="V125" s="139">
        <v>0</v>
      </c>
    </row>
    <row r="126" spans="1:22" s="113" customFormat="1" x14ac:dyDescent="0.3">
      <c r="A126" s="116" t="s">
        <v>152</v>
      </c>
      <c r="B126" s="116" t="s">
        <v>154</v>
      </c>
      <c r="C126" s="116" t="s">
        <v>157</v>
      </c>
      <c r="D126" s="139">
        <v>0</v>
      </c>
      <c r="E126" s="139">
        <v>0</v>
      </c>
      <c r="F126" s="139">
        <v>0</v>
      </c>
      <c r="G126" s="139">
        <v>0</v>
      </c>
      <c r="H126" s="139">
        <v>0</v>
      </c>
      <c r="I126" s="139">
        <v>0</v>
      </c>
      <c r="J126" s="139">
        <v>0</v>
      </c>
      <c r="K126" s="139">
        <v>0</v>
      </c>
      <c r="L126" s="139">
        <v>0</v>
      </c>
      <c r="M126" s="139">
        <v>0</v>
      </c>
      <c r="N126" s="139">
        <v>0</v>
      </c>
      <c r="O126" s="139">
        <v>0</v>
      </c>
      <c r="P126" s="139">
        <v>0</v>
      </c>
      <c r="Q126" s="139">
        <v>0</v>
      </c>
      <c r="R126" s="139">
        <v>0</v>
      </c>
      <c r="S126" s="139">
        <v>0</v>
      </c>
      <c r="T126" s="139">
        <v>0</v>
      </c>
      <c r="U126" s="139">
        <v>0</v>
      </c>
      <c r="V126" s="139">
        <v>0</v>
      </c>
    </row>
    <row r="127" spans="1:22" s="113" customFormat="1" x14ac:dyDescent="0.3">
      <c r="A127" s="116" t="s">
        <v>152</v>
      </c>
      <c r="B127" s="116" t="s">
        <v>154</v>
      </c>
      <c r="C127" s="116" t="s">
        <v>158</v>
      </c>
      <c r="D127" s="139">
        <v>0</v>
      </c>
      <c r="E127" s="139">
        <v>0</v>
      </c>
      <c r="F127" s="139">
        <v>0</v>
      </c>
      <c r="G127" s="139">
        <v>0</v>
      </c>
      <c r="H127" s="139">
        <v>0</v>
      </c>
      <c r="I127" s="139">
        <v>0</v>
      </c>
      <c r="J127" s="139">
        <v>0</v>
      </c>
      <c r="K127" s="139">
        <v>0</v>
      </c>
      <c r="L127" s="139">
        <v>0</v>
      </c>
      <c r="M127" s="139">
        <v>0</v>
      </c>
      <c r="N127" s="139">
        <v>0</v>
      </c>
      <c r="O127" s="139">
        <v>0</v>
      </c>
      <c r="P127" s="139">
        <v>0</v>
      </c>
      <c r="Q127" s="139">
        <v>0</v>
      </c>
      <c r="R127" s="139">
        <v>0</v>
      </c>
      <c r="S127" s="139">
        <v>0</v>
      </c>
      <c r="T127" s="139">
        <v>0</v>
      </c>
      <c r="U127" s="139">
        <v>0</v>
      </c>
      <c r="V127" s="139">
        <v>0</v>
      </c>
    </row>
    <row r="128" spans="1:22" s="113" customFormat="1" x14ac:dyDescent="0.3">
      <c r="A128" s="116" t="s">
        <v>152</v>
      </c>
      <c r="B128" s="116" t="s">
        <v>154</v>
      </c>
      <c r="C128" s="116" t="s">
        <v>159</v>
      </c>
      <c r="D128" s="139">
        <v>0</v>
      </c>
      <c r="E128" s="139">
        <v>0</v>
      </c>
      <c r="F128" s="139">
        <v>0</v>
      </c>
      <c r="G128" s="139">
        <v>0</v>
      </c>
      <c r="H128" s="139">
        <v>0</v>
      </c>
      <c r="I128" s="139">
        <v>0</v>
      </c>
      <c r="J128" s="139">
        <v>0</v>
      </c>
      <c r="K128" s="139">
        <v>0</v>
      </c>
      <c r="L128" s="139">
        <v>0</v>
      </c>
      <c r="M128" s="139">
        <v>0</v>
      </c>
      <c r="N128" s="139">
        <v>0</v>
      </c>
      <c r="O128" s="139">
        <v>0</v>
      </c>
      <c r="P128" s="139">
        <v>0</v>
      </c>
      <c r="Q128" s="139">
        <v>0</v>
      </c>
      <c r="R128" s="139">
        <v>0</v>
      </c>
      <c r="S128" s="139">
        <v>0</v>
      </c>
      <c r="T128" s="139">
        <v>0</v>
      </c>
      <c r="U128" s="139">
        <v>0</v>
      </c>
      <c r="V128" s="139">
        <v>0</v>
      </c>
    </row>
    <row r="129" spans="1:22" s="113" customFormat="1" x14ac:dyDescent="0.3">
      <c r="A129" s="116" t="s">
        <v>152</v>
      </c>
      <c r="B129" s="116" t="s">
        <v>154</v>
      </c>
      <c r="C129" s="116" t="s">
        <v>160</v>
      </c>
      <c r="D129" s="139">
        <v>0</v>
      </c>
      <c r="E129" s="139">
        <v>0</v>
      </c>
      <c r="F129" s="139">
        <v>0</v>
      </c>
      <c r="G129" s="139">
        <v>0</v>
      </c>
      <c r="H129" s="139">
        <v>0</v>
      </c>
      <c r="I129" s="139">
        <v>0</v>
      </c>
      <c r="J129" s="139">
        <v>0</v>
      </c>
      <c r="K129" s="139">
        <v>0</v>
      </c>
      <c r="L129" s="139">
        <v>0</v>
      </c>
      <c r="M129" s="139">
        <v>0</v>
      </c>
      <c r="N129" s="139">
        <v>0</v>
      </c>
      <c r="O129" s="139">
        <v>0</v>
      </c>
      <c r="P129" s="139">
        <v>0</v>
      </c>
      <c r="Q129" s="139">
        <v>0</v>
      </c>
      <c r="R129" s="139">
        <v>0</v>
      </c>
      <c r="S129" s="139">
        <v>0</v>
      </c>
      <c r="T129" s="139">
        <v>0</v>
      </c>
      <c r="U129" s="139">
        <v>0</v>
      </c>
      <c r="V129" s="139">
        <v>0</v>
      </c>
    </row>
    <row r="130" spans="1:22" s="113" customFormat="1" x14ac:dyDescent="0.3">
      <c r="A130" s="116" t="s">
        <v>152</v>
      </c>
      <c r="B130" s="116" t="s">
        <v>154</v>
      </c>
      <c r="C130" s="116" t="s">
        <v>161</v>
      </c>
      <c r="D130" s="139">
        <v>0</v>
      </c>
      <c r="E130" s="139">
        <v>0</v>
      </c>
      <c r="F130" s="139">
        <v>0</v>
      </c>
      <c r="G130" s="139">
        <v>0</v>
      </c>
      <c r="H130" s="139">
        <v>0</v>
      </c>
      <c r="I130" s="139">
        <v>0</v>
      </c>
      <c r="J130" s="139">
        <v>0</v>
      </c>
      <c r="K130" s="139">
        <v>0</v>
      </c>
      <c r="L130" s="139">
        <v>0</v>
      </c>
      <c r="M130" s="139">
        <v>0</v>
      </c>
      <c r="N130" s="139">
        <v>0</v>
      </c>
      <c r="O130" s="139">
        <v>0</v>
      </c>
      <c r="P130" s="139">
        <v>0</v>
      </c>
      <c r="Q130" s="139">
        <v>0</v>
      </c>
      <c r="R130" s="139">
        <v>0</v>
      </c>
      <c r="S130" s="139">
        <v>0</v>
      </c>
      <c r="T130" s="139">
        <v>0</v>
      </c>
      <c r="U130" s="139">
        <v>0</v>
      </c>
      <c r="V130" s="139">
        <v>0</v>
      </c>
    </row>
    <row r="131" spans="1:22" s="113" customFormat="1" x14ac:dyDescent="0.3">
      <c r="A131" s="116" t="s">
        <v>152</v>
      </c>
      <c r="B131" s="116" t="s">
        <v>154</v>
      </c>
      <c r="C131" s="116" t="s">
        <v>162</v>
      </c>
      <c r="D131" s="139">
        <v>4619.3430656934306</v>
      </c>
      <c r="E131" s="139">
        <v>4505.9610705596115</v>
      </c>
      <c r="F131" s="139">
        <v>4235.1581508515819</v>
      </c>
      <c r="G131" s="139">
        <v>4339.7810218978111</v>
      </c>
      <c r="H131" s="139">
        <v>4460.5839416058398</v>
      </c>
      <c r="I131" s="139">
        <v>4587.9562043795622</v>
      </c>
      <c r="J131" s="139">
        <v>4507.0559610705604</v>
      </c>
      <c r="K131" s="139">
        <v>4327.2506082725067</v>
      </c>
      <c r="L131" s="139">
        <v>4546.5220975609755</v>
      </c>
      <c r="M131" s="139">
        <v>4024.3902439024391</v>
      </c>
      <c r="N131" s="139">
        <v>3911.8004866180049</v>
      </c>
      <c r="O131" s="139">
        <v>3602.1897810218979</v>
      </c>
      <c r="P131" s="139">
        <v>3478.3454987834548</v>
      </c>
      <c r="Q131" s="139">
        <v>3338.0000000000005</v>
      </c>
      <c r="R131" s="139">
        <v>3511.5249592857294</v>
      </c>
      <c r="S131" s="139">
        <v>3421.2311316831974</v>
      </c>
      <c r="T131" s="139">
        <v>3388.3635215832001</v>
      </c>
      <c r="U131" s="139">
        <v>3377.3638120620753</v>
      </c>
      <c r="V131" s="139">
        <v>3384.4991934232012</v>
      </c>
    </row>
    <row r="132" spans="1:22" s="113" customFormat="1" x14ac:dyDescent="0.3">
      <c r="A132" s="115" t="s">
        <v>163</v>
      </c>
      <c r="B132" s="115" t="s">
        <v>163</v>
      </c>
      <c r="C132" s="115" t="s">
        <v>164</v>
      </c>
      <c r="D132" s="138">
        <v>31.021897810218981</v>
      </c>
      <c r="E132" s="138">
        <v>105.83941605839416</v>
      </c>
      <c r="F132" s="138">
        <v>39.051094890510953</v>
      </c>
      <c r="G132" s="138">
        <v>0</v>
      </c>
      <c r="H132" s="138">
        <v>0</v>
      </c>
      <c r="I132" s="138">
        <v>0</v>
      </c>
      <c r="J132" s="138">
        <v>0</v>
      </c>
      <c r="K132" s="138">
        <v>0</v>
      </c>
      <c r="L132" s="138">
        <v>0</v>
      </c>
      <c r="M132" s="138">
        <v>0</v>
      </c>
      <c r="N132" s="138">
        <v>78.953771289537727</v>
      </c>
      <c r="O132" s="138">
        <v>22.384428223844282</v>
      </c>
      <c r="P132" s="138">
        <v>0.97323600973236024</v>
      </c>
      <c r="Q132" s="138">
        <v>3</v>
      </c>
      <c r="R132" s="138">
        <v>1.0125547445255476</v>
      </c>
      <c r="S132" s="138">
        <v>1.0328058394160584</v>
      </c>
      <c r="T132" s="138">
        <v>1.0534619562043797</v>
      </c>
      <c r="U132" s="138">
        <v>1.0745311953284673</v>
      </c>
      <c r="V132" s="138">
        <v>1.0960218192350368</v>
      </c>
    </row>
    <row r="133" spans="1:22" s="113" customFormat="1" x14ac:dyDescent="0.3">
      <c r="A133" s="116" t="s">
        <v>152</v>
      </c>
      <c r="B133" s="116" t="s">
        <v>164</v>
      </c>
      <c r="C133" s="116" t="s">
        <v>165</v>
      </c>
      <c r="D133" s="139">
        <v>0</v>
      </c>
      <c r="E133" s="139">
        <v>0</v>
      </c>
      <c r="F133" s="139">
        <v>0</v>
      </c>
      <c r="G133" s="139">
        <v>0</v>
      </c>
      <c r="H133" s="139">
        <v>0</v>
      </c>
      <c r="I133" s="139">
        <v>0</v>
      </c>
      <c r="J133" s="139">
        <v>0</v>
      </c>
      <c r="K133" s="139">
        <v>0</v>
      </c>
      <c r="L133" s="139">
        <v>0</v>
      </c>
      <c r="M133" s="139">
        <v>0</v>
      </c>
      <c r="N133" s="139">
        <v>0</v>
      </c>
      <c r="O133" s="139">
        <v>0</v>
      </c>
      <c r="P133" s="139">
        <v>0</v>
      </c>
      <c r="Q133" s="139">
        <v>0</v>
      </c>
      <c r="R133" s="139">
        <v>0</v>
      </c>
      <c r="S133" s="139">
        <v>0</v>
      </c>
      <c r="T133" s="139">
        <v>0</v>
      </c>
      <c r="U133" s="139">
        <v>0</v>
      </c>
      <c r="V133" s="139">
        <v>0</v>
      </c>
    </row>
    <row r="134" spans="1:22" s="113" customFormat="1" x14ac:dyDescent="0.3">
      <c r="A134" s="116" t="s">
        <v>152</v>
      </c>
      <c r="B134" s="116" t="s">
        <v>164</v>
      </c>
      <c r="C134" s="116" t="s">
        <v>166</v>
      </c>
      <c r="D134" s="139">
        <v>0</v>
      </c>
      <c r="E134" s="139">
        <v>0</v>
      </c>
      <c r="F134" s="139">
        <v>0</v>
      </c>
      <c r="G134" s="139">
        <v>0</v>
      </c>
      <c r="H134" s="139">
        <v>0</v>
      </c>
      <c r="I134" s="139">
        <v>0</v>
      </c>
      <c r="J134" s="139">
        <v>0</v>
      </c>
      <c r="K134" s="139">
        <v>0</v>
      </c>
      <c r="L134" s="139">
        <v>0</v>
      </c>
      <c r="M134" s="139">
        <v>0</v>
      </c>
      <c r="N134" s="139">
        <v>0</v>
      </c>
      <c r="O134" s="139">
        <v>0</v>
      </c>
      <c r="P134" s="139">
        <v>0</v>
      </c>
      <c r="Q134" s="139">
        <v>0</v>
      </c>
      <c r="R134" s="139">
        <v>0</v>
      </c>
      <c r="S134" s="139">
        <v>0</v>
      </c>
      <c r="T134" s="139">
        <v>0</v>
      </c>
      <c r="U134" s="139">
        <v>0</v>
      </c>
      <c r="V134" s="139">
        <v>0</v>
      </c>
    </row>
    <row r="135" spans="1:22" s="113" customFormat="1" x14ac:dyDescent="0.3">
      <c r="A135" s="116" t="s">
        <v>152</v>
      </c>
      <c r="B135" s="116" t="s">
        <v>164</v>
      </c>
      <c r="C135" s="116" t="s">
        <v>167</v>
      </c>
      <c r="D135" s="139">
        <v>0</v>
      </c>
      <c r="E135" s="139">
        <v>0</v>
      </c>
      <c r="F135" s="139">
        <v>0</v>
      </c>
      <c r="G135" s="139">
        <v>0</v>
      </c>
      <c r="H135" s="139">
        <v>0</v>
      </c>
      <c r="I135" s="139">
        <v>0</v>
      </c>
      <c r="J135" s="139">
        <v>0</v>
      </c>
      <c r="K135" s="139">
        <v>0</v>
      </c>
      <c r="L135" s="139">
        <v>0</v>
      </c>
      <c r="M135" s="139">
        <v>0</v>
      </c>
      <c r="N135" s="139">
        <v>0</v>
      </c>
      <c r="O135" s="139">
        <v>0</v>
      </c>
      <c r="P135" s="139">
        <v>0</v>
      </c>
      <c r="Q135" s="139">
        <v>0</v>
      </c>
      <c r="R135" s="139">
        <v>0</v>
      </c>
      <c r="S135" s="139">
        <v>0</v>
      </c>
      <c r="T135" s="139">
        <v>0</v>
      </c>
      <c r="U135" s="139">
        <v>0</v>
      </c>
      <c r="V135" s="139">
        <v>0</v>
      </c>
    </row>
    <row r="136" spans="1:22" s="113" customFormat="1" x14ac:dyDescent="0.3">
      <c r="A136" s="116" t="s">
        <v>152</v>
      </c>
      <c r="B136" s="116" t="s">
        <v>164</v>
      </c>
      <c r="C136" s="116" t="s">
        <v>168</v>
      </c>
      <c r="D136" s="139">
        <v>0</v>
      </c>
      <c r="E136" s="139">
        <v>0</v>
      </c>
      <c r="F136" s="139">
        <v>0</v>
      </c>
      <c r="G136" s="139">
        <v>0</v>
      </c>
      <c r="H136" s="139">
        <v>0</v>
      </c>
      <c r="I136" s="139">
        <v>0</v>
      </c>
      <c r="J136" s="139">
        <v>0</v>
      </c>
      <c r="K136" s="139">
        <v>0</v>
      </c>
      <c r="L136" s="139">
        <v>0</v>
      </c>
      <c r="M136" s="139">
        <v>0</v>
      </c>
      <c r="N136" s="139">
        <v>0</v>
      </c>
      <c r="O136" s="139">
        <v>0</v>
      </c>
      <c r="P136" s="139">
        <v>0</v>
      </c>
      <c r="Q136" s="139">
        <v>0</v>
      </c>
      <c r="R136" s="139">
        <v>0</v>
      </c>
      <c r="S136" s="139">
        <v>0</v>
      </c>
      <c r="T136" s="139">
        <v>0</v>
      </c>
      <c r="U136" s="139">
        <v>0</v>
      </c>
      <c r="V136" s="139">
        <v>0</v>
      </c>
    </row>
    <row r="137" spans="1:22" s="113" customFormat="1" x14ac:dyDescent="0.3">
      <c r="A137" s="116" t="s">
        <v>152</v>
      </c>
      <c r="B137" s="116" t="s">
        <v>164</v>
      </c>
      <c r="C137" s="116" t="s">
        <v>169</v>
      </c>
      <c r="D137" s="139">
        <v>0</v>
      </c>
      <c r="E137" s="139">
        <v>0</v>
      </c>
      <c r="F137" s="139">
        <v>0</v>
      </c>
      <c r="G137" s="139">
        <v>0</v>
      </c>
      <c r="H137" s="139">
        <v>0</v>
      </c>
      <c r="I137" s="139">
        <v>0</v>
      </c>
      <c r="J137" s="139">
        <v>0</v>
      </c>
      <c r="K137" s="139">
        <v>0</v>
      </c>
      <c r="L137" s="139">
        <v>0</v>
      </c>
      <c r="M137" s="139">
        <v>0</v>
      </c>
      <c r="N137" s="139">
        <v>0</v>
      </c>
      <c r="O137" s="139">
        <v>0</v>
      </c>
      <c r="P137" s="139">
        <v>0</v>
      </c>
      <c r="Q137" s="139">
        <v>0</v>
      </c>
      <c r="R137" s="139">
        <v>0</v>
      </c>
      <c r="S137" s="139">
        <v>0</v>
      </c>
      <c r="T137" s="139">
        <v>0</v>
      </c>
      <c r="U137" s="139">
        <v>0</v>
      </c>
      <c r="V137" s="139">
        <v>0</v>
      </c>
    </row>
    <row r="138" spans="1:22" s="113" customFormat="1" x14ac:dyDescent="0.3">
      <c r="A138" s="116" t="s">
        <v>152</v>
      </c>
      <c r="B138" s="116" t="s">
        <v>164</v>
      </c>
      <c r="C138" s="116" t="s">
        <v>170</v>
      </c>
      <c r="D138" s="139">
        <v>31.021897810218981</v>
      </c>
      <c r="E138" s="139">
        <v>105.83941605839416</v>
      </c>
      <c r="F138" s="139">
        <v>39.051094890510953</v>
      </c>
      <c r="G138" s="139">
        <v>0</v>
      </c>
      <c r="H138" s="139">
        <v>0</v>
      </c>
      <c r="I138" s="139">
        <v>0</v>
      </c>
      <c r="J138" s="139">
        <v>0</v>
      </c>
      <c r="K138" s="139">
        <v>0</v>
      </c>
      <c r="L138" s="139">
        <v>0</v>
      </c>
      <c r="M138" s="139">
        <v>0</v>
      </c>
      <c r="N138" s="139">
        <v>78.953771289537727</v>
      </c>
      <c r="O138" s="139">
        <v>22.384428223844282</v>
      </c>
      <c r="P138" s="139">
        <v>0.97323600973236024</v>
      </c>
      <c r="Q138" s="139">
        <v>3</v>
      </c>
      <c r="R138" s="139">
        <v>1.0125547445255476</v>
      </c>
      <c r="S138" s="139">
        <v>1.0328058394160584</v>
      </c>
      <c r="T138" s="139">
        <v>1.0534619562043797</v>
      </c>
      <c r="U138" s="139">
        <v>1.0745311953284673</v>
      </c>
      <c r="V138" s="139">
        <v>1.0960218192350368</v>
      </c>
    </row>
    <row r="139" spans="1:22" s="113" customFormat="1" x14ac:dyDescent="0.3">
      <c r="A139" s="116" t="s">
        <v>152</v>
      </c>
      <c r="B139" s="116" t="s">
        <v>164</v>
      </c>
      <c r="C139" s="116" t="s">
        <v>171</v>
      </c>
      <c r="D139" s="139">
        <v>0</v>
      </c>
      <c r="E139" s="139">
        <v>0</v>
      </c>
      <c r="F139" s="139">
        <v>0</v>
      </c>
      <c r="G139" s="139">
        <v>0</v>
      </c>
      <c r="H139" s="139">
        <v>0</v>
      </c>
      <c r="I139" s="139">
        <v>0</v>
      </c>
      <c r="J139" s="139">
        <v>0</v>
      </c>
      <c r="K139" s="139">
        <v>0</v>
      </c>
      <c r="L139" s="139">
        <v>0</v>
      </c>
      <c r="M139" s="139">
        <v>0</v>
      </c>
      <c r="N139" s="139">
        <v>0</v>
      </c>
      <c r="O139" s="139">
        <v>0</v>
      </c>
      <c r="P139" s="139">
        <v>0</v>
      </c>
      <c r="Q139" s="139">
        <v>0</v>
      </c>
      <c r="R139" s="139">
        <v>0</v>
      </c>
      <c r="S139" s="139">
        <v>0</v>
      </c>
      <c r="T139" s="139">
        <v>0</v>
      </c>
      <c r="U139" s="139">
        <v>0</v>
      </c>
      <c r="V139" s="139">
        <v>0</v>
      </c>
    </row>
    <row r="140" spans="1:22" s="113" customFormat="1" x14ac:dyDescent="0.3">
      <c r="A140" s="116" t="s">
        <v>152</v>
      </c>
      <c r="B140" s="116" t="s">
        <v>164</v>
      </c>
      <c r="C140" s="116" t="s">
        <v>172</v>
      </c>
      <c r="D140" s="139">
        <v>0</v>
      </c>
      <c r="E140" s="139">
        <v>0</v>
      </c>
      <c r="F140" s="139">
        <v>0</v>
      </c>
      <c r="G140" s="139">
        <v>0</v>
      </c>
      <c r="H140" s="139">
        <v>0</v>
      </c>
      <c r="I140" s="139">
        <v>0</v>
      </c>
      <c r="J140" s="139">
        <v>0</v>
      </c>
      <c r="K140" s="139">
        <v>0</v>
      </c>
      <c r="L140" s="139">
        <v>0</v>
      </c>
      <c r="M140" s="139">
        <v>0</v>
      </c>
      <c r="N140" s="139">
        <v>0</v>
      </c>
      <c r="O140" s="139">
        <v>0</v>
      </c>
      <c r="P140" s="139">
        <v>0</v>
      </c>
      <c r="Q140" s="139">
        <v>0</v>
      </c>
      <c r="R140" s="139">
        <v>0</v>
      </c>
      <c r="S140" s="139">
        <v>0</v>
      </c>
      <c r="T140" s="139">
        <v>0</v>
      </c>
      <c r="U140" s="139">
        <v>0</v>
      </c>
      <c r="V140" s="139">
        <v>0</v>
      </c>
    </row>
    <row r="141" spans="1:22" s="113" customFormat="1" x14ac:dyDescent="0.3">
      <c r="A141" s="115" t="s">
        <v>173</v>
      </c>
      <c r="B141" s="115" t="s">
        <v>173</v>
      </c>
      <c r="C141" s="115" t="s">
        <v>174</v>
      </c>
      <c r="D141" s="138">
        <v>475.54744525547449</v>
      </c>
      <c r="E141" s="138">
        <v>434.67153284671537</v>
      </c>
      <c r="F141" s="138">
        <v>370.80291970802926</v>
      </c>
      <c r="G141" s="138">
        <v>408.63746958637472</v>
      </c>
      <c r="H141" s="138">
        <v>333.69829683698299</v>
      </c>
      <c r="I141" s="138">
        <v>400.97323600973243</v>
      </c>
      <c r="J141" s="138">
        <v>347.32360097323601</v>
      </c>
      <c r="K141" s="138">
        <v>248.53854501216546</v>
      </c>
      <c r="L141" s="138">
        <v>16.397897560975611</v>
      </c>
      <c r="M141" s="138">
        <v>23.04878048780488</v>
      </c>
      <c r="N141" s="138">
        <v>72.871046228710469</v>
      </c>
      <c r="O141" s="138">
        <v>146.71532846715331</v>
      </c>
      <c r="P141" s="138">
        <v>92.822384428223842</v>
      </c>
      <c r="Q141" s="138">
        <v>35</v>
      </c>
      <c r="R141" s="138">
        <v>55</v>
      </c>
      <c r="S141" s="138">
        <v>68</v>
      </c>
      <c r="T141" s="138">
        <v>79.888520554000479</v>
      </c>
      <c r="U141" s="138">
        <v>91.999999999999773</v>
      </c>
      <c r="V141" s="138">
        <v>97.999999999999886</v>
      </c>
    </row>
    <row r="142" spans="1:22" s="113" customFormat="1" x14ac:dyDescent="0.3">
      <c r="A142" s="116" t="s">
        <v>152</v>
      </c>
      <c r="B142" s="116" t="s">
        <v>174</v>
      </c>
      <c r="C142" s="116" t="s">
        <v>175</v>
      </c>
      <c r="D142" s="139">
        <v>54.136253041362536</v>
      </c>
      <c r="E142" s="139">
        <v>36.253041362530418</v>
      </c>
      <c r="F142" s="139">
        <v>45.012165450121657</v>
      </c>
      <c r="G142" s="139">
        <v>27.858880778588809</v>
      </c>
      <c r="H142" s="139">
        <v>18.734793187347933</v>
      </c>
      <c r="I142" s="139">
        <v>0.24330900243314535</v>
      </c>
      <c r="J142" s="139">
        <v>16.545012165450121</v>
      </c>
      <c r="K142" s="139">
        <v>24.507000000000001</v>
      </c>
      <c r="L142" s="139">
        <v>15.036585365853659</v>
      </c>
      <c r="M142" s="139">
        <v>21.951219512195124</v>
      </c>
      <c r="N142" s="139">
        <v>26.642335766423358</v>
      </c>
      <c r="O142" s="139">
        <v>31.995133819951342</v>
      </c>
      <c r="P142" s="139">
        <v>15.450121654501217</v>
      </c>
      <c r="Q142" s="139">
        <v>31</v>
      </c>
      <c r="R142" s="139">
        <v>38</v>
      </c>
      <c r="S142" s="139">
        <v>40</v>
      </c>
      <c r="T142" s="139">
        <v>50.888520554000479</v>
      </c>
      <c r="U142" s="139">
        <v>58.999999999999773</v>
      </c>
      <c r="V142" s="139">
        <v>61.999999999999886</v>
      </c>
    </row>
    <row r="143" spans="1:22" s="113" customFormat="1" x14ac:dyDescent="0.3">
      <c r="A143" s="116" t="s">
        <v>152</v>
      </c>
      <c r="B143" s="116" t="s">
        <v>174</v>
      </c>
      <c r="C143" s="116" t="s">
        <v>176</v>
      </c>
      <c r="D143" s="139">
        <v>0</v>
      </c>
      <c r="E143" s="139">
        <v>0</v>
      </c>
      <c r="F143" s="139">
        <v>0</v>
      </c>
      <c r="G143" s="139">
        <v>0</v>
      </c>
      <c r="H143" s="139">
        <v>0</v>
      </c>
      <c r="I143" s="139">
        <v>0</v>
      </c>
      <c r="J143" s="139">
        <v>0</v>
      </c>
      <c r="K143" s="139">
        <v>0</v>
      </c>
      <c r="L143" s="139">
        <v>0</v>
      </c>
      <c r="M143" s="139">
        <v>0</v>
      </c>
      <c r="N143" s="139">
        <v>0</v>
      </c>
      <c r="O143" s="139">
        <v>0</v>
      </c>
      <c r="P143" s="139">
        <v>0</v>
      </c>
      <c r="Q143" s="139">
        <v>0</v>
      </c>
      <c r="R143" s="139">
        <v>0</v>
      </c>
      <c r="S143" s="139">
        <v>0</v>
      </c>
      <c r="T143" s="139">
        <v>0</v>
      </c>
      <c r="U143" s="139">
        <v>0</v>
      </c>
      <c r="V143" s="139">
        <v>0</v>
      </c>
    </row>
    <row r="144" spans="1:22" s="113" customFormat="1" x14ac:dyDescent="0.3">
      <c r="A144" s="116" t="s">
        <v>152</v>
      </c>
      <c r="B144" s="116" t="s">
        <v>174</v>
      </c>
      <c r="C144" s="116" t="s">
        <v>177</v>
      </c>
      <c r="D144" s="139">
        <v>28.102189781021902</v>
      </c>
      <c r="E144" s="139">
        <v>7.5425790754257918</v>
      </c>
      <c r="F144" s="139">
        <v>25.547445255474454</v>
      </c>
      <c r="G144" s="139">
        <v>17.274939172749392</v>
      </c>
      <c r="H144" s="139">
        <v>38.807785888077859</v>
      </c>
      <c r="I144" s="139">
        <v>101.58150851581509</v>
      </c>
      <c r="J144" s="139">
        <v>56.326034063260337</v>
      </c>
      <c r="K144" s="139">
        <v>47.504000000000005</v>
      </c>
      <c r="L144" s="139">
        <v>0.46813902439024407</v>
      </c>
      <c r="M144" s="139">
        <v>0.36585365853658536</v>
      </c>
      <c r="N144" s="139">
        <v>36.009732360097324</v>
      </c>
      <c r="O144" s="139">
        <v>99.635036496350381</v>
      </c>
      <c r="P144" s="139">
        <v>62.408759124087588</v>
      </c>
      <c r="Q144" s="139">
        <v>0</v>
      </c>
      <c r="R144" s="139">
        <v>15</v>
      </c>
      <c r="S144" s="139">
        <v>26</v>
      </c>
      <c r="T144" s="139">
        <v>28</v>
      </c>
      <c r="U144" s="139">
        <v>32</v>
      </c>
      <c r="V144" s="139">
        <v>35</v>
      </c>
    </row>
    <row r="145" spans="1:22" s="113" customFormat="1" x14ac:dyDescent="0.3">
      <c r="A145" s="116" t="s">
        <v>152</v>
      </c>
      <c r="B145" s="116" t="s">
        <v>174</v>
      </c>
      <c r="C145" s="116" t="s">
        <v>178</v>
      </c>
      <c r="D145" s="139">
        <v>0</v>
      </c>
      <c r="E145" s="139">
        <v>0</v>
      </c>
      <c r="F145" s="139">
        <v>0</v>
      </c>
      <c r="G145" s="139">
        <v>0</v>
      </c>
      <c r="H145" s="139">
        <v>0</v>
      </c>
      <c r="I145" s="139">
        <v>0</v>
      </c>
      <c r="J145" s="139">
        <v>0</v>
      </c>
      <c r="K145" s="139">
        <v>0</v>
      </c>
      <c r="L145" s="139">
        <v>0</v>
      </c>
      <c r="M145" s="139">
        <v>0</v>
      </c>
      <c r="N145" s="139">
        <v>0</v>
      </c>
      <c r="O145" s="139">
        <v>0</v>
      </c>
      <c r="P145" s="139">
        <v>0</v>
      </c>
      <c r="Q145" s="139">
        <v>0</v>
      </c>
      <c r="R145" s="139">
        <v>0</v>
      </c>
      <c r="S145" s="139">
        <v>0</v>
      </c>
      <c r="T145" s="139">
        <v>0</v>
      </c>
      <c r="U145" s="139">
        <v>0</v>
      </c>
      <c r="V145" s="139">
        <v>0</v>
      </c>
    </row>
    <row r="146" spans="1:22" s="113" customFormat="1" x14ac:dyDescent="0.3">
      <c r="A146" s="116" t="s">
        <v>152</v>
      </c>
      <c r="B146" s="116" t="s">
        <v>174</v>
      </c>
      <c r="C146" s="116" t="s">
        <v>179</v>
      </c>
      <c r="D146" s="139">
        <v>10.705596107055962</v>
      </c>
      <c r="E146" s="139">
        <v>9.9756690997566899</v>
      </c>
      <c r="F146" s="139">
        <v>23.600973236009732</v>
      </c>
      <c r="G146" s="139">
        <v>5.9610705596107065</v>
      </c>
      <c r="H146" s="139">
        <v>0.97323600973236024</v>
      </c>
      <c r="I146" s="139">
        <v>0.97323600973236024</v>
      </c>
      <c r="J146" s="139">
        <v>0.85158150851581504</v>
      </c>
      <c r="K146" s="139">
        <v>1.2165450121654502</v>
      </c>
      <c r="L146" s="139">
        <v>0.89317317073170732</v>
      </c>
      <c r="M146" s="139">
        <v>0.73170731707317072</v>
      </c>
      <c r="N146" s="139">
        <v>10.218978102189782</v>
      </c>
      <c r="O146" s="139">
        <v>15.085158150851584</v>
      </c>
      <c r="P146" s="139">
        <v>14.963503649635038</v>
      </c>
      <c r="Q146" s="139">
        <v>4</v>
      </c>
      <c r="R146" s="139">
        <v>2</v>
      </c>
      <c r="S146" s="139">
        <v>2</v>
      </c>
      <c r="T146" s="139">
        <v>1</v>
      </c>
      <c r="U146" s="139">
        <v>1</v>
      </c>
      <c r="V146" s="139">
        <v>1</v>
      </c>
    </row>
    <row r="147" spans="1:22" s="113" customFormat="1" x14ac:dyDescent="0.3">
      <c r="A147" s="116" t="s">
        <v>152</v>
      </c>
      <c r="B147" s="116" t="s">
        <v>174</v>
      </c>
      <c r="C147" s="116" t="s">
        <v>180</v>
      </c>
      <c r="D147" s="139">
        <v>0</v>
      </c>
      <c r="E147" s="139">
        <v>0</v>
      </c>
      <c r="F147" s="139">
        <v>0</v>
      </c>
      <c r="G147" s="139">
        <v>0</v>
      </c>
      <c r="H147" s="139">
        <v>0</v>
      </c>
      <c r="I147" s="139">
        <v>0</v>
      </c>
      <c r="J147" s="139">
        <v>0</v>
      </c>
      <c r="K147" s="139">
        <v>0</v>
      </c>
      <c r="L147" s="139">
        <v>0</v>
      </c>
      <c r="M147" s="139">
        <v>0</v>
      </c>
      <c r="N147" s="139">
        <v>0</v>
      </c>
      <c r="O147" s="139">
        <v>0</v>
      </c>
      <c r="P147" s="139">
        <v>0</v>
      </c>
      <c r="Q147" s="139">
        <v>0</v>
      </c>
      <c r="R147" s="139">
        <v>0</v>
      </c>
      <c r="S147" s="139">
        <v>0</v>
      </c>
      <c r="T147" s="139">
        <v>0</v>
      </c>
      <c r="U147" s="139">
        <v>0</v>
      </c>
      <c r="V147" s="139">
        <v>0</v>
      </c>
    </row>
    <row r="148" spans="1:22" s="113" customFormat="1" x14ac:dyDescent="0.3">
      <c r="A148" s="116" t="s">
        <v>152</v>
      </c>
      <c r="B148" s="116" t="s">
        <v>174</v>
      </c>
      <c r="C148" s="116" t="s">
        <v>181</v>
      </c>
      <c r="D148" s="139">
        <v>0</v>
      </c>
      <c r="E148" s="139">
        <v>0</v>
      </c>
      <c r="F148" s="139">
        <v>0</v>
      </c>
      <c r="G148" s="139">
        <v>0</v>
      </c>
      <c r="H148" s="139">
        <v>0</v>
      </c>
      <c r="I148" s="139">
        <v>0</v>
      </c>
      <c r="J148" s="139">
        <v>0</v>
      </c>
      <c r="K148" s="139">
        <v>0</v>
      </c>
      <c r="L148" s="139">
        <v>0</v>
      </c>
      <c r="M148" s="139">
        <v>0</v>
      </c>
      <c r="N148" s="139">
        <v>0</v>
      </c>
      <c r="O148" s="139">
        <v>0</v>
      </c>
      <c r="P148" s="139">
        <v>0</v>
      </c>
      <c r="Q148" s="139">
        <v>0</v>
      </c>
      <c r="R148" s="139">
        <v>0</v>
      </c>
      <c r="S148" s="139">
        <v>0</v>
      </c>
      <c r="T148" s="139">
        <v>0</v>
      </c>
      <c r="U148" s="139">
        <v>0</v>
      </c>
      <c r="V148" s="139">
        <v>0</v>
      </c>
    </row>
    <row r="149" spans="1:22" s="113" customFormat="1" x14ac:dyDescent="0.3">
      <c r="A149" s="116" t="s">
        <v>152</v>
      </c>
      <c r="B149" s="116" t="s">
        <v>174</v>
      </c>
      <c r="C149" s="116" t="s">
        <v>182</v>
      </c>
      <c r="D149" s="139">
        <v>0</v>
      </c>
      <c r="E149" s="139">
        <v>0</v>
      </c>
      <c r="F149" s="139">
        <v>0</v>
      </c>
      <c r="G149" s="139">
        <v>0</v>
      </c>
      <c r="H149" s="139">
        <v>0</v>
      </c>
      <c r="I149" s="139">
        <v>0</v>
      </c>
      <c r="J149" s="139">
        <v>0</v>
      </c>
      <c r="K149" s="139">
        <v>0</v>
      </c>
      <c r="L149" s="139">
        <v>0</v>
      </c>
      <c r="M149" s="139">
        <v>0</v>
      </c>
      <c r="N149" s="139">
        <v>0</v>
      </c>
      <c r="O149" s="139">
        <v>0</v>
      </c>
      <c r="P149" s="139">
        <v>0</v>
      </c>
      <c r="Q149" s="139">
        <v>0</v>
      </c>
      <c r="R149" s="139">
        <v>0</v>
      </c>
      <c r="S149" s="139">
        <v>0</v>
      </c>
      <c r="T149" s="139">
        <v>0</v>
      </c>
      <c r="U149" s="139">
        <v>0</v>
      </c>
      <c r="V149" s="139">
        <v>0</v>
      </c>
    </row>
    <row r="150" spans="1:22" s="113" customFormat="1" x14ac:dyDescent="0.3">
      <c r="A150" s="116" t="s">
        <v>152</v>
      </c>
      <c r="B150" s="116" t="s">
        <v>174</v>
      </c>
      <c r="C150" s="116" t="s">
        <v>183</v>
      </c>
      <c r="D150" s="139">
        <v>0</v>
      </c>
      <c r="E150" s="139">
        <v>0</v>
      </c>
      <c r="F150" s="139">
        <v>0</v>
      </c>
      <c r="G150" s="139">
        <v>0</v>
      </c>
      <c r="H150" s="139">
        <v>0</v>
      </c>
      <c r="I150" s="139">
        <v>0</v>
      </c>
      <c r="J150" s="139">
        <v>0</v>
      </c>
      <c r="K150" s="139">
        <v>0</v>
      </c>
      <c r="L150" s="139">
        <v>0</v>
      </c>
      <c r="M150" s="139">
        <v>0</v>
      </c>
      <c r="N150" s="139">
        <v>0</v>
      </c>
      <c r="O150" s="139">
        <v>0</v>
      </c>
      <c r="P150" s="139">
        <v>0</v>
      </c>
      <c r="Q150" s="139">
        <v>0</v>
      </c>
      <c r="R150" s="139">
        <v>0</v>
      </c>
      <c r="S150" s="139">
        <v>0</v>
      </c>
      <c r="T150" s="139">
        <v>0</v>
      </c>
      <c r="U150" s="139">
        <v>0</v>
      </c>
      <c r="V150" s="139">
        <v>0</v>
      </c>
    </row>
    <row r="151" spans="1:22" s="113" customFormat="1" x14ac:dyDescent="0.3">
      <c r="A151" s="116" t="s">
        <v>152</v>
      </c>
      <c r="B151" s="116" t="s">
        <v>174</v>
      </c>
      <c r="C151" s="116" t="s">
        <v>184</v>
      </c>
      <c r="D151" s="139">
        <v>0</v>
      </c>
      <c r="E151" s="139">
        <v>0</v>
      </c>
      <c r="F151" s="139">
        <v>0</v>
      </c>
      <c r="G151" s="139">
        <v>0</v>
      </c>
      <c r="H151" s="139">
        <v>0</v>
      </c>
      <c r="I151" s="139">
        <v>0</v>
      </c>
      <c r="J151" s="139">
        <v>0</v>
      </c>
      <c r="K151" s="139">
        <v>0</v>
      </c>
      <c r="L151" s="139">
        <v>0</v>
      </c>
      <c r="M151" s="139">
        <v>0</v>
      </c>
      <c r="N151" s="139">
        <v>0</v>
      </c>
      <c r="O151" s="139">
        <v>0</v>
      </c>
      <c r="P151" s="139">
        <v>0</v>
      </c>
      <c r="Q151" s="139">
        <v>0</v>
      </c>
      <c r="R151" s="139">
        <v>0</v>
      </c>
      <c r="S151" s="139">
        <v>0</v>
      </c>
      <c r="T151" s="139">
        <v>0</v>
      </c>
      <c r="U151" s="139">
        <v>0</v>
      </c>
      <c r="V151" s="139">
        <v>0</v>
      </c>
    </row>
    <row r="152" spans="1:22" s="113" customFormat="1" x14ac:dyDescent="0.3">
      <c r="A152" s="116" t="s">
        <v>152</v>
      </c>
      <c r="B152" s="116" t="s">
        <v>174</v>
      </c>
      <c r="C152" s="116" t="s">
        <v>185</v>
      </c>
      <c r="D152" s="139">
        <v>0</v>
      </c>
      <c r="E152" s="139">
        <v>0</v>
      </c>
      <c r="F152" s="139">
        <v>0</v>
      </c>
      <c r="G152" s="139">
        <v>0</v>
      </c>
      <c r="H152" s="139">
        <v>0</v>
      </c>
      <c r="I152" s="139">
        <v>0</v>
      </c>
      <c r="J152" s="139">
        <v>0</v>
      </c>
      <c r="K152" s="139">
        <v>0</v>
      </c>
      <c r="L152" s="139">
        <v>0</v>
      </c>
      <c r="M152" s="139">
        <v>0</v>
      </c>
      <c r="N152" s="139">
        <v>0</v>
      </c>
      <c r="O152" s="139">
        <v>0</v>
      </c>
      <c r="P152" s="139">
        <v>0</v>
      </c>
      <c r="Q152" s="139">
        <v>0</v>
      </c>
      <c r="R152" s="139">
        <v>0</v>
      </c>
      <c r="S152" s="139">
        <v>0</v>
      </c>
      <c r="T152" s="139">
        <v>0</v>
      </c>
      <c r="U152" s="139">
        <v>0</v>
      </c>
      <c r="V152" s="139">
        <v>0</v>
      </c>
    </row>
    <row r="153" spans="1:22" s="113" customFormat="1" x14ac:dyDescent="0.3">
      <c r="A153" s="116" t="s">
        <v>152</v>
      </c>
      <c r="B153" s="116" t="s">
        <v>174</v>
      </c>
      <c r="C153" s="116" t="s">
        <v>186</v>
      </c>
      <c r="D153" s="139">
        <v>0</v>
      </c>
      <c r="E153" s="139">
        <v>0</v>
      </c>
      <c r="F153" s="139">
        <v>0</v>
      </c>
      <c r="G153" s="139">
        <v>0</v>
      </c>
      <c r="H153" s="139">
        <v>0</v>
      </c>
      <c r="I153" s="139">
        <v>0</v>
      </c>
      <c r="J153" s="139">
        <v>0</v>
      </c>
      <c r="K153" s="139">
        <v>0</v>
      </c>
      <c r="L153" s="139">
        <v>0</v>
      </c>
      <c r="M153" s="139">
        <v>0</v>
      </c>
      <c r="N153" s="139">
        <v>0</v>
      </c>
      <c r="O153" s="139">
        <v>0</v>
      </c>
      <c r="P153" s="139">
        <v>0</v>
      </c>
      <c r="Q153" s="139">
        <v>0</v>
      </c>
      <c r="R153" s="139">
        <v>0</v>
      </c>
      <c r="S153" s="139">
        <v>0</v>
      </c>
      <c r="T153" s="139">
        <v>0</v>
      </c>
      <c r="U153" s="139">
        <v>0</v>
      </c>
      <c r="V153" s="139">
        <v>0</v>
      </c>
    </row>
    <row r="154" spans="1:22" s="113" customFormat="1" x14ac:dyDescent="0.3">
      <c r="A154" s="116" t="s">
        <v>152</v>
      </c>
      <c r="B154" s="116" t="s">
        <v>174</v>
      </c>
      <c r="C154" s="116" t="s">
        <v>187</v>
      </c>
      <c r="D154" s="139">
        <v>382.60340632603408</v>
      </c>
      <c r="E154" s="139">
        <v>380.90024330900246</v>
      </c>
      <c r="F154" s="139">
        <v>276.6423357664234</v>
      </c>
      <c r="G154" s="139">
        <v>357.54257907542581</v>
      </c>
      <c r="H154" s="139">
        <v>275.18248175182481</v>
      </c>
      <c r="I154" s="139">
        <v>298.17518248175185</v>
      </c>
      <c r="J154" s="139">
        <v>273.60097323600974</v>
      </c>
      <c r="K154" s="139">
        <v>175.31100000000001</v>
      </c>
      <c r="L154" s="139">
        <v>0</v>
      </c>
      <c r="M154" s="139">
        <v>0</v>
      </c>
      <c r="N154" s="139">
        <v>0</v>
      </c>
      <c r="O154" s="139">
        <v>0</v>
      </c>
      <c r="P154" s="139">
        <v>0</v>
      </c>
      <c r="Q154" s="139">
        <v>0</v>
      </c>
      <c r="R154" s="139">
        <v>0</v>
      </c>
      <c r="S154" s="139">
        <v>0</v>
      </c>
      <c r="T154" s="139">
        <v>0</v>
      </c>
      <c r="U154" s="139">
        <v>0</v>
      </c>
      <c r="V154" s="139">
        <v>0</v>
      </c>
    </row>
    <row r="155" spans="1:22" s="113" customFormat="1" x14ac:dyDescent="0.3">
      <c r="A155" s="114" t="s">
        <v>188</v>
      </c>
      <c r="B155" s="114" t="s">
        <v>188</v>
      </c>
      <c r="C155" s="114" t="s">
        <v>189</v>
      </c>
      <c r="D155" s="137">
        <v>5164.1119221411191</v>
      </c>
      <c r="E155" s="137">
        <v>4654.6228710462283</v>
      </c>
      <c r="F155" s="137">
        <v>3920.43795620438</v>
      </c>
      <c r="G155" s="137">
        <v>4514.7201946472014</v>
      </c>
      <c r="H155" s="137">
        <v>4530.2919708029203</v>
      </c>
      <c r="I155" s="137">
        <v>4792.0924574209248</v>
      </c>
      <c r="J155" s="137">
        <v>5100</v>
      </c>
      <c r="K155" s="137">
        <v>5521.8130213413369</v>
      </c>
      <c r="L155" s="137">
        <v>5207.1176682926834</v>
      </c>
      <c r="M155" s="137">
        <v>5384.7560975609758</v>
      </c>
      <c r="N155" s="137">
        <v>5157.1776155717762</v>
      </c>
      <c r="O155" s="137">
        <v>6764.4768856447681</v>
      </c>
      <c r="P155" s="137">
        <v>6885.4014598540152</v>
      </c>
      <c r="Q155" s="137">
        <v>6806.3014640133679</v>
      </c>
      <c r="R155" s="137">
        <v>6850.4738122487897</v>
      </c>
      <c r="S155" s="137">
        <v>7412.3015704713234</v>
      </c>
      <c r="T155" s="137">
        <v>7953.6369321112588</v>
      </c>
      <c r="U155" s="137">
        <v>8326.3122064396484</v>
      </c>
      <c r="V155" s="137">
        <v>8403.2605735113539</v>
      </c>
    </row>
    <row r="156" spans="1:22" s="113" customFormat="1" x14ac:dyDescent="0.3">
      <c r="A156" s="115" t="s">
        <v>190</v>
      </c>
      <c r="B156" s="115" t="s">
        <v>190</v>
      </c>
      <c r="C156" s="115" t="s">
        <v>191</v>
      </c>
      <c r="D156" s="138">
        <v>3633.9416058394163</v>
      </c>
      <c r="E156" s="138">
        <v>3286.7396593673966</v>
      </c>
      <c r="F156" s="138">
        <v>2874.3309002433093</v>
      </c>
      <c r="G156" s="138">
        <v>3412.8953771289534</v>
      </c>
      <c r="H156" s="138">
        <v>2984.6715328467158</v>
      </c>
      <c r="I156" s="138">
        <v>3270.0729927007301</v>
      </c>
      <c r="J156" s="138">
        <v>3743.7956204379561</v>
      </c>
      <c r="K156" s="138">
        <v>3653.4209999999998</v>
      </c>
      <c r="L156" s="138">
        <v>3000.9806560975612</v>
      </c>
      <c r="M156" s="138">
        <v>3287.8048780487807</v>
      </c>
      <c r="N156" s="138">
        <v>2782.1167883211679</v>
      </c>
      <c r="O156" s="138">
        <v>4093.5523114355228</v>
      </c>
      <c r="P156" s="138">
        <v>4463.3819951338201</v>
      </c>
      <c r="Q156" s="138">
        <v>4402.1952332592828</v>
      </c>
      <c r="R156" s="138">
        <v>4481.2077862659553</v>
      </c>
      <c r="S156" s="138">
        <v>5029.9968571842246</v>
      </c>
      <c r="T156" s="138">
        <v>5380.3514621822578</v>
      </c>
      <c r="U156" s="138">
        <v>5660.1500603848244</v>
      </c>
      <c r="V156" s="138">
        <v>5739.3285735113468</v>
      </c>
    </row>
    <row r="157" spans="1:22" s="113" customFormat="1" x14ac:dyDescent="0.3">
      <c r="A157" s="116" t="s">
        <v>189</v>
      </c>
      <c r="B157" s="116" t="s">
        <v>191</v>
      </c>
      <c r="C157" s="116" t="s">
        <v>192</v>
      </c>
      <c r="D157" s="139">
        <v>71.532846715328475</v>
      </c>
      <c r="E157" s="139">
        <v>62.530413625304135</v>
      </c>
      <c r="F157" s="139">
        <v>70.924574209245748</v>
      </c>
      <c r="G157" s="139">
        <v>73.236009732360102</v>
      </c>
      <c r="H157" s="139">
        <v>41.240875912408761</v>
      </c>
      <c r="I157" s="139">
        <v>78.223844282238446</v>
      </c>
      <c r="J157" s="139">
        <v>73.479318734793196</v>
      </c>
      <c r="K157" s="139">
        <v>49.324000000000005</v>
      </c>
      <c r="L157" s="139">
        <v>43.705339024390263</v>
      </c>
      <c r="M157" s="139">
        <v>71.463414634146346</v>
      </c>
      <c r="N157" s="139">
        <v>56.326034063260337</v>
      </c>
      <c r="O157" s="139">
        <v>43.79562043795621</v>
      </c>
      <c r="P157" s="139">
        <v>38.686131386861319</v>
      </c>
      <c r="Q157" s="139">
        <v>43.999999999999829</v>
      </c>
      <c r="R157" s="139">
        <v>47.472000000001913</v>
      </c>
      <c r="S157" s="139">
        <v>58.715195271344783</v>
      </c>
      <c r="T157" s="139">
        <v>61.269353252191422</v>
      </c>
      <c r="U157" s="139">
        <v>58.805353252190912</v>
      </c>
      <c r="V157" s="139">
        <v>56.079553252190976</v>
      </c>
    </row>
    <row r="158" spans="1:22" s="113" customFormat="1" x14ac:dyDescent="0.3">
      <c r="A158" s="116" t="s">
        <v>189</v>
      </c>
      <c r="B158" s="116" t="s">
        <v>191</v>
      </c>
      <c r="C158" s="116" t="s">
        <v>193</v>
      </c>
      <c r="D158" s="139">
        <v>1040.6326034063261</v>
      </c>
      <c r="E158" s="139">
        <v>539.65936739659378</v>
      </c>
      <c r="F158" s="139">
        <v>460.82725060827255</v>
      </c>
      <c r="G158" s="139">
        <v>704.5012165450122</v>
      </c>
      <c r="H158" s="139">
        <v>727.12895377128962</v>
      </c>
      <c r="I158" s="139">
        <v>692.82238442822393</v>
      </c>
      <c r="J158" s="139">
        <v>841.60583941605842</v>
      </c>
      <c r="K158" s="139">
        <v>849.54599999999994</v>
      </c>
      <c r="L158" s="139">
        <v>331.96169268292687</v>
      </c>
      <c r="M158" s="139">
        <v>427.3170731707317</v>
      </c>
      <c r="N158" s="139">
        <v>540.99756690997572</v>
      </c>
      <c r="O158" s="139">
        <v>556.32603406326041</v>
      </c>
      <c r="P158" s="139">
        <v>630.65693430656938</v>
      </c>
      <c r="Q158" s="139">
        <v>682</v>
      </c>
      <c r="R158" s="139">
        <v>696.80899999828216</v>
      </c>
      <c r="S158" s="139">
        <v>628.13000000244756</v>
      </c>
      <c r="T158" s="139">
        <v>614.59473763097867</v>
      </c>
      <c r="U158" s="139">
        <v>643.61799999656705</v>
      </c>
      <c r="V158" s="139">
        <v>620.69186269806778</v>
      </c>
    </row>
    <row r="159" spans="1:22" s="113" customFormat="1" x14ac:dyDescent="0.3">
      <c r="A159" s="116" t="s">
        <v>189</v>
      </c>
      <c r="B159" s="116" t="s">
        <v>191</v>
      </c>
      <c r="C159" s="116" t="s">
        <v>194</v>
      </c>
      <c r="D159" s="139">
        <v>0</v>
      </c>
      <c r="E159" s="139">
        <v>0</v>
      </c>
      <c r="F159" s="139">
        <v>0</v>
      </c>
      <c r="G159" s="139">
        <v>0</v>
      </c>
      <c r="H159" s="139">
        <v>0</v>
      </c>
      <c r="I159" s="139">
        <v>0</v>
      </c>
      <c r="J159" s="139">
        <v>0</v>
      </c>
      <c r="K159" s="139">
        <v>0</v>
      </c>
      <c r="L159" s="139">
        <v>0</v>
      </c>
      <c r="M159" s="139">
        <v>0</v>
      </c>
      <c r="N159" s="139">
        <v>0</v>
      </c>
      <c r="O159" s="139">
        <v>0</v>
      </c>
      <c r="P159" s="139">
        <v>0</v>
      </c>
      <c r="Q159" s="139">
        <v>0</v>
      </c>
      <c r="R159" s="139">
        <v>0</v>
      </c>
      <c r="S159" s="139">
        <v>0</v>
      </c>
      <c r="T159" s="139">
        <v>0</v>
      </c>
      <c r="U159" s="139">
        <v>0</v>
      </c>
      <c r="V159" s="139">
        <v>0</v>
      </c>
    </row>
    <row r="160" spans="1:22" s="113" customFormat="1" x14ac:dyDescent="0.3">
      <c r="A160" s="116" t="s">
        <v>189</v>
      </c>
      <c r="B160" s="116" t="s">
        <v>191</v>
      </c>
      <c r="C160" s="116" t="s">
        <v>195</v>
      </c>
      <c r="D160" s="139">
        <v>0</v>
      </c>
      <c r="E160" s="139">
        <v>0</v>
      </c>
      <c r="F160" s="139">
        <v>0</v>
      </c>
      <c r="G160" s="139">
        <v>0</v>
      </c>
      <c r="H160" s="139">
        <v>0</v>
      </c>
      <c r="I160" s="139">
        <v>0</v>
      </c>
      <c r="J160" s="139">
        <v>0</v>
      </c>
      <c r="K160" s="139">
        <v>0</v>
      </c>
      <c r="L160" s="139">
        <v>0</v>
      </c>
      <c r="M160" s="139">
        <v>0</v>
      </c>
      <c r="N160" s="139">
        <v>0</v>
      </c>
      <c r="O160" s="139">
        <v>0</v>
      </c>
      <c r="P160" s="139">
        <v>0</v>
      </c>
      <c r="Q160" s="139">
        <v>0</v>
      </c>
      <c r="R160" s="139">
        <v>0</v>
      </c>
      <c r="S160" s="139">
        <v>0</v>
      </c>
      <c r="T160" s="139">
        <v>0</v>
      </c>
      <c r="U160" s="139">
        <v>0</v>
      </c>
      <c r="V160" s="139">
        <v>0</v>
      </c>
    </row>
    <row r="161" spans="1:22" s="113" customFormat="1" x14ac:dyDescent="0.3">
      <c r="A161" s="116" t="s">
        <v>189</v>
      </c>
      <c r="B161" s="116" t="s">
        <v>191</v>
      </c>
      <c r="C161" s="116" t="s">
        <v>196</v>
      </c>
      <c r="D161" s="139">
        <v>0</v>
      </c>
      <c r="E161" s="139">
        <v>0</v>
      </c>
      <c r="F161" s="139">
        <v>0</v>
      </c>
      <c r="G161" s="139">
        <v>0</v>
      </c>
      <c r="H161" s="139">
        <v>0</v>
      </c>
      <c r="I161" s="139">
        <v>0</v>
      </c>
      <c r="J161" s="139">
        <v>0</v>
      </c>
      <c r="K161" s="139">
        <v>0</v>
      </c>
      <c r="L161" s="139">
        <v>0</v>
      </c>
      <c r="M161" s="139">
        <v>0</v>
      </c>
      <c r="N161" s="139">
        <v>0</v>
      </c>
      <c r="O161" s="139">
        <v>0</v>
      </c>
      <c r="P161" s="139">
        <v>0</v>
      </c>
      <c r="Q161" s="139">
        <v>0</v>
      </c>
      <c r="R161" s="139">
        <v>0</v>
      </c>
      <c r="S161" s="139">
        <v>0</v>
      </c>
      <c r="T161" s="139">
        <v>0</v>
      </c>
      <c r="U161" s="139">
        <v>0</v>
      </c>
      <c r="V161" s="139">
        <v>0</v>
      </c>
    </row>
    <row r="162" spans="1:22" s="113" customFormat="1" x14ac:dyDescent="0.3">
      <c r="A162" s="116" t="s">
        <v>189</v>
      </c>
      <c r="B162" s="116" t="s">
        <v>191</v>
      </c>
      <c r="C162" s="116" t="s">
        <v>197</v>
      </c>
      <c r="D162" s="139">
        <v>67.274939172749399</v>
      </c>
      <c r="E162" s="139">
        <v>57.542579075425792</v>
      </c>
      <c r="F162" s="139">
        <v>88.807785888077859</v>
      </c>
      <c r="G162" s="139">
        <v>55.717761557177617</v>
      </c>
      <c r="H162" s="139">
        <v>30.900243309002434</v>
      </c>
      <c r="I162" s="139">
        <v>27.372262773722628</v>
      </c>
      <c r="J162" s="139">
        <v>25.912408759124091</v>
      </c>
      <c r="K162" s="139">
        <v>10.998999999999997</v>
      </c>
      <c r="L162" s="139">
        <v>0</v>
      </c>
      <c r="M162" s="139">
        <v>0</v>
      </c>
      <c r="N162" s="139">
        <v>0</v>
      </c>
      <c r="O162" s="139">
        <v>0</v>
      </c>
      <c r="P162" s="139">
        <v>0</v>
      </c>
      <c r="Q162" s="139">
        <v>0</v>
      </c>
      <c r="R162" s="139">
        <v>0</v>
      </c>
      <c r="S162" s="139">
        <v>0</v>
      </c>
      <c r="T162" s="139">
        <v>0</v>
      </c>
      <c r="U162" s="139">
        <v>0</v>
      </c>
      <c r="V162" s="139">
        <v>0</v>
      </c>
    </row>
    <row r="163" spans="1:22" s="113" customFormat="1" x14ac:dyDescent="0.3">
      <c r="A163" s="116" t="s">
        <v>189</v>
      </c>
      <c r="B163" s="116" t="s">
        <v>191</v>
      </c>
      <c r="C163" s="116" t="s">
        <v>198</v>
      </c>
      <c r="D163" s="139">
        <v>0</v>
      </c>
      <c r="E163" s="139">
        <v>0</v>
      </c>
      <c r="F163" s="139">
        <v>0</v>
      </c>
      <c r="G163" s="139">
        <v>0</v>
      </c>
      <c r="H163" s="139">
        <v>0</v>
      </c>
      <c r="I163" s="139">
        <v>0</v>
      </c>
      <c r="J163" s="139">
        <v>0</v>
      </c>
      <c r="K163" s="139">
        <v>0</v>
      </c>
      <c r="L163" s="139">
        <v>0</v>
      </c>
      <c r="M163" s="139">
        <v>0</v>
      </c>
      <c r="N163" s="139">
        <v>0</v>
      </c>
      <c r="O163" s="139">
        <v>0</v>
      </c>
      <c r="P163" s="139">
        <v>0</v>
      </c>
      <c r="Q163" s="139">
        <v>0</v>
      </c>
      <c r="R163" s="139">
        <v>0</v>
      </c>
      <c r="S163" s="139">
        <v>0</v>
      </c>
      <c r="T163" s="139">
        <v>0</v>
      </c>
      <c r="U163" s="139">
        <v>0</v>
      </c>
      <c r="V163" s="139">
        <v>0</v>
      </c>
    </row>
    <row r="164" spans="1:22" s="113" customFormat="1" x14ac:dyDescent="0.3">
      <c r="A164" s="116" t="s">
        <v>189</v>
      </c>
      <c r="B164" s="116" t="s">
        <v>191</v>
      </c>
      <c r="C164" s="116" t="s">
        <v>199</v>
      </c>
      <c r="D164" s="139">
        <v>156.93430656934308</v>
      </c>
      <c r="E164" s="139">
        <v>152.43309002433091</v>
      </c>
      <c r="F164" s="139">
        <v>137.5912408759124</v>
      </c>
      <c r="G164" s="139">
        <v>140.5109489051095</v>
      </c>
      <c r="H164" s="139">
        <v>140.75425790754258</v>
      </c>
      <c r="I164" s="139">
        <v>164.59854014598542</v>
      </c>
      <c r="J164" s="139">
        <v>114.72019464720195</v>
      </c>
      <c r="K164" s="139">
        <v>131.17000000000002</v>
      </c>
      <c r="L164" s="139">
        <v>194.63556585365856</v>
      </c>
      <c r="M164" s="139">
        <v>226.46341463414635</v>
      </c>
      <c r="N164" s="139">
        <v>206.69099756691</v>
      </c>
      <c r="O164" s="139">
        <v>207.29927007299273</v>
      </c>
      <c r="P164" s="139">
        <v>536.98296836982968</v>
      </c>
      <c r="Q164" s="139">
        <v>731</v>
      </c>
      <c r="R164" s="139">
        <v>694.50608441728741</v>
      </c>
      <c r="S164" s="139">
        <v>640.94502602358739</v>
      </c>
      <c r="T164" s="139">
        <v>527.65842018408125</v>
      </c>
      <c r="U164" s="139">
        <v>529.99092018409988</v>
      </c>
      <c r="V164" s="139">
        <v>539.222820184071</v>
      </c>
    </row>
    <row r="165" spans="1:22" s="113" customFormat="1" x14ac:dyDescent="0.3">
      <c r="A165" s="116" t="s">
        <v>189</v>
      </c>
      <c r="B165" s="116" t="s">
        <v>191</v>
      </c>
      <c r="C165" s="116" t="s">
        <v>200</v>
      </c>
      <c r="D165" s="139">
        <v>540.3892944038929</v>
      </c>
      <c r="E165" s="139">
        <v>683.21167883211683</v>
      </c>
      <c r="F165" s="139">
        <v>604.01459854014604</v>
      </c>
      <c r="G165" s="139">
        <v>784.79318734793196</v>
      </c>
      <c r="H165" s="139">
        <v>797.68856447688574</v>
      </c>
      <c r="I165" s="139">
        <v>769.82968369829678</v>
      </c>
      <c r="J165" s="139">
        <v>800.12165450121665</v>
      </c>
      <c r="K165" s="139">
        <v>783.2829999999999</v>
      </c>
      <c r="L165" s="139">
        <v>767.31394390243918</v>
      </c>
      <c r="M165" s="139">
        <v>617.43902439024396</v>
      </c>
      <c r="N165" s="139">
        <v>579.07542579075425</v>
      </c>
      <c r="O165" s="139">
        <v>513.01703163017032</v>
      </c>
      <c r="P165" s="139">
        <v>562.77372262773724</v>
      </c>
      <c r="Q165" s="139">
        <v>480.00000000000091</v>
      </c>
      <c r="R165" s="139">
        <v>515.24034445734515</v>
      </c>
      <c r="S165" s="139">
        <v>1203.999999999789</v>
      </c>
      <c r="T165" s="139">
        <v>1279.2252896366672</v>
      </c>
      <c r="U165" s="139">
        <v>1552.4088943800416</v>
      </c>
      <c r="V165" s="139">
        <v>1569.2288415180938</v>
      </c>
    </row>
    <row r="166" spans="1:22" s="113" customFormat="1" x14ac:dyDescent="0.3">
      <c r="A166" s="116" t="s">
        <v>189</v>
      </c>
      <c r="B166" s="116" t="s">
        <v>191</v>
      </c>
      <c r="C166" s="116" t="s">
        <v>201</v>
      </c>
      <c r="D166" s="139">
        <v>1622.992700729927</v>
      </c>
      <c r="E166" s="139">
        <v>1578.9537712895378</v>
      </c>
      <c r="F166" s="139">
        <v>1423.9659367396594</v>
      </c>
      <c r="G166" s="139">
        <v>1485.036496350365</v>
      </c>
      <c r="H166" s="139">
        <v>1000.0000000000001</v>
      </c>
      <c r="I166" s="139">
        <v>1404.0145985401459</v>
      </c>
      <c r="J166" s="139">
        <v>1831.2652068126522</v>
      </c>
      <c r="K166" s="139">
        <v>1675</v>
      </c>
      <c r="L166" s="139">
        <v>1618.939024390244</v>
      </c>
      <c r="M166" s="139">
        <v>1921.9512195121952</v>
      </c>
      <c r="N166" s="139">
        <v>1241.1192214111923</v>
      </c>
      <c r="O166" s="139">
        <v>2646.8369829683697</v>
      </c>
      <c r="P166" s="139">
        <v>2614.9635036496352</v>
      </c>
      <c r="Q166" s="139">
        <v>2279.9999999999991</v>
      </c>
      <c r="R166" s="139">
        <v>2424.9651241337556</v>
      </c>
      <c r="S166" s="139">
        <v>2336.0214026277722</v>
      </c>
      <c r="T166" s="139">
        <v>2312.7976614783397</v>
      </c>
      <c r="U166" s="139">
        <v>2037.8040369361497</v>
      </c>
      <c r="V166" s="139">
        <v>2014.8718505078023</v>
      </c>
    </row>
    <row r="167" spans="1:22" s="113" customFormat="1" x14ac:dyDescent="0.3">
      <c r="A167" s="116" t="s">
        <v>189</v>
      </c>
      <c r="B167" s="116" t="s">
        <v>191</v>
      </c>
      <c r="C167" s="116" t="s">
        <v>202</v>
      </c>
      <c r="D167" s="139">
        <v>0</v>
      </c>
      <c r="E167" s="139">
        <v>0</v>
      </c>
      <c r="F167" s="139">
        <v>0</v>
      </c>
      <c r="G167" s="139">
        <v>0</v>
      </c>
      <c r="H167" s="139">
        <v>0</v>
      </c>
      <c r="I167" s="139">
        <v>0</v>
      </c>
      <c r="J167" s="139">
        <v>0</v>
      </c>
      <c r="K167" s="139">
        <v>0</v>
      </c>
      <c r="L167" s="139">
        <v>0</v>
      </c>
      <c r="M167" s="139">
        <v>0</v>
      </c>
      <c r="N167" s="139">
        <v>0</v>
      </c>
      <c r="O167" s="139">
        <v>0</v>
      </c>
      <c r="P167" s="139">
        <v>0</v>
      </c>
      <c r="Q167" s="139">
        <v>0</v>
      </c>
      <c r="R167" s="139">
        <v>0</v>
      </c>
      <c r="S167" s="139">
        <v>0</v>
      </c>
      <c r="T167" s="139">
        <v>0</v>
      </c>
      <c r="U167" s="139">
        <v>0</v>
      </c>
      <c r="V167" s="139">
        <v>0</v>
      </c>
    </row>
    <row r="168" spans="1:22" s="113" customFormat="1" x14ac:dyDescent="0.3">
      <c r="A168" s="116" t="s">
        <v>189</v>
      </c>
      <c r="B168" s="116" t="s">
        <v>191</v>
      </c>
      <c r="C168" s="116" t="s">
        <v>203</v>
      </c>
      <c r="D168" s="139">
        <v>85.03649635036497</v>
      </c>
      <c r="E168" s="139">
        <v>170.80291970802921</v>
      </c>
      <c r="F168" s="139">
        <v>60.70559610705596</v>
      </c>
      <c r="G168" s="139">
        <v>144.28223844282238</v>
      </c>
      <c r="H168" s="139">
        <v>235.03649635036496</v>
      </c>
      <c r="I168" s="139">
        <v>111.55717761557179</v>
      </c>
      <c r="J168" s="139">
        <v>44.647201946472023</v>
      </c>
      <c r="K168" s="139">
        <v>139.6</v>
      </c>
      <c r="L168" s="139">
        <v>21.051219512195125</v>
      </c>
      <c r="M168" s="139">
        <v>0</v>
      </c>
      <c r="N168" s="139">
        <v>136.7396593673966</v>
      </c>
      <c r="O168" s="139">
        <v>74.452554744525557</v>
      </c>
      <c r="P168" s="139">
        <v>22.992700729927005</v>
      </c>
      <c r="Q168" s="139">
        <v>142</v>
      </c>
      <c r="R168" s="139">
        <v>51</v>
      </c>
      <c r="S168" s="139">
        <v>74.97</v>
      </c>
      <c r="T168" s="139">
        <v>70</v>
      </c>
      <c r="U168" s="139">
        <v>62</v>
      </c>
      <c r="V168" s="139">
        <v>55</v>
      </c>
    </row>
    <row r="169" spans="1:22" s="113" customFormat="1" x14ac:dyDescent="0.3">
      <c r="A169" s="116" t="s">
        <v>189</v>
      </c>
      <c r="B169" s="116" t="s">
        <v>191</v>
      </c>
      <c r="C169" s="116" t="s">
        <v>204</v>
      </c>
      <c r="D169" s="139">
        <v>49.148418491484186</v>
      </c>
      <c r="E169" s="139">
        <v>41.605839416058402</v>
      </c>
      <c r="F169" s="139">
        <v>27.493917274939175</v>
      </c>
      <c r="G169" s="139">
        <v>24.817518248175183</v>
      </c>
      <c r="H169" s="139">
        <v>11.922141119221413</v>
      </c>
      <c r="I169" s="139">
        <v>21.654501216545015</v>
      </c>
      <c r="J169" s="139">
        <v>12.043795620437958</v>
      </c>
      <c r="K169" s="139">
        <v>14.499000000000001</v>
      </c>
      <c r="L169" s="139">
        <v>23.373870731707321</v>
      </c>
      <c r="M169" s="139">
        <v>23.170731707317074</v>
      </c>
      <c r="N169" s="139">
        <v>21.167883211678831</v>
      </c>
      <c r="O169" s="139">
        <v>51.824817518248182</v>
      </c>
      <c r="P169" s="139">
        <v>56.326034063260337</v>
      </c>
      <c r="Q169" s="139">
        <v>43.195233259282986</v>
      </c>
      <c r="R169" s="139">
        <v>51.21523325928365</v>
      </c>
      <c r="S169" s="139">
        <v>87.215233259282968</v>
      </c>
      <c r="T169" s="139">
        <v>514.80599999999913</v>
      </c>
      <c r="U169" s="139">
        <v>775.52285563577539</v>
      </c>
      <c r="V169" s="139">
        <v>884.23364535112069</v>
      </c>
    </row>
    <row r="170" spans="1:22" s="113" customFormat="1" x14ac:dyDescent="0.3">
      <c r="A170" s="116" t="s">
        <v>189</v>
      </c>
      <c r="B170" s="116" t="s">
        <v>191</v>
      </c>
      <c r="C170" s="116" t="s">
        <v>205</v>
      </c>
      <c r="D170" s="139">
        <v>0</v>
      </c>
      <c r="E170" s="139">
        <v>0</v>
      </c>
      <c r="F170" s="139">
        <v>0</v>
      </c>
      <c r="G170" s="139">
        <v>0</v>
      </c>
      <c r="H170" s="139">
        <v>0</v>
      </c>
      <c r="I170" s="139">
        <v>0</v>
      </c>
      <c r="J170" s="139">
        <v>0</v>
      </c>
      <c r="K170" s="139">
        <v>0</v>
      </c>
      <c r="L170" s="139">
        <v>0</v>
      </c>
      <c r="M170" s="139">
        <v>0</v>
      </c>
      <c r="N170" s="139">
        <v>0</v>
      </c>
      <c r="O170" s="139">
        <v>0</v>
      </c>
      <c r="P170" s="139">
        <v>0</v>
      </c>
      <c r="Q170" s="139">
        <v>0</v>
      </c>
      <c r="R170" s="139">
        <v>0</v>
      </c>
      <c r="S170" s="139">
        <v>0</v>
      </c>
      <c r="T170" s="139">
        <v>0</v>
      </c>
      <c r="U170" s="139">
        <v>0</v>
      </c>
      <c r="V170" s="139">
        <v>0</v>
      </c>
    </row>
    <row r="171" spans="1:22" s="113" customFormat="1" x14ac:dyDescent="0.3">
      <c r="A171" s="115" t="s">
        <v>206</v>
      </c>
      <c r="B171" s="115" t="s">
        <v>206</v>
      </c>
      <c r="C171" s="115" t="s">
        <v>207</v>
      </c>
      <c r="D171" s="138">
        <v>37.712895377128959</v>
      </c>
      <c r="E171" s="138">
        <v>46.958637469586378</v>
      </c>
      <c r="F171" s="138">
        <v>14.963503649635038</v>
      </c>
      <c r="G171" s="138">
        <v>24.330900243309003</v>
      </c>
      <c r="H171" s="138">
        <v>37.712895377128959</v>
      </c>
      <c r="I171" s="138">
        <v>20.802919708029226</v>
      </c>
      <c r="J171" s="138">
        <v>29.075425790754259</v>
      </c>
      <c r="K171" s="138">
        <v>39</v>
      </c>
      <c r="L171" s="138">
        <v>53.104207317073175</v>
      </c>
      <c r="M171" s="138">
        <v>62.560975609756099</v>
      </c>
      <c r="N171" s="138">
        <v>131.87347931873481</v>
      </c>
      <c r="O171" s="138">
        <v>28.467153284671532</v>
      </c>
      <c r="P171" s="138">
        <v>16.423357664233578</v>
      </c>
      <c r="Q171" s="138">
        <v>37.106230754084777</v>
      </c>
      <c r="R171" s="138">
        <v>39.266025982834662</v>
      </c>
      <c r="S171" s="138">
        <v>41.304713287098593</v>
      </c>
      <c r="T171" s="138">
        <v>45.285469929001238</v>
      </c>
      <c r="U171" s="138">
        <v>34.162146054825257</v>
      </c>
      <c r="V171" s="138">
        <v>28.932000000007861</v>
      </c>
    </row>
    <row r="172" spans="1:22" s="113" customFormat="1" x14ac:dyDescent="0.3">
      <c r="A172" s="116" t="s">
        <v>189</v>
      </c>
      <c r="B172" s="116" t="s">
        <v>207</v>
      </c>
      <c r="C172" s="116" t="s">
        <v>208</v>
      </c>
      <c r="D172" s="139">
        <v>0</v>
      </c>
      <c r="E172" s="139">
        <v>0</v>
      </c>
      <c r="F172" s="139">
        <v>0</v>
      </c>
      <c r="G172" s="139">
        <v>0</v>
      </c>
      <c r="H172" s="139">
        <v>0</v>
      </c>
      <c r="I172" s="139">
        <v>0</v>
      </c>
      <c r="J172" s="139">
        <v>0</v>
      </c>
      <c r="K172" s="139">
        <v>0</v>
      </c>
      <c r="L172" s="139">
        <v>0</v>
      </c>
      <c r="M172" s="139">
        <v>0</v>
      </c>
      <c r="N172" s="139">
        <v>0</v>
      </c>
      <c r="O172" s="139">
        <v>0</v>
      </c>
      <c r="P172" s="139">
        <v>0</v>
      </c>
      <c r="Q172" s="139">
        <v>0</v>
      </c>
      <c r="R172" s="139">
        <v>0</v>
      </c>
      <c r="S172" s="139">
        <v>0</v>
      </c>
      <c r="T172" s="139">
        <v>0</v>
      </c>
      <c r="U172" s="139">
        <v>0</v>
      </c>
      <c r="V172" s="139">
        <v>0</v>
      </c>
    </row>
    <row r="173" spans="1:22" s="113" customFormat="1" x14ac:dyDescent="0.3">
      <c r="A173" s="116" t="s">
        <v>189</v>
      </c>
      <c r="B173" s="116" t="s">
        <v>207</v>
      </c>
      <c r="C173" s="116" t="s">
        <v>209</v>
      </c>
      <c r="D173" s="139">
        <v>37.712895377128959</v>
      </c>
      <c r="E173" s="139">
        <v>46.958637469586378</v>
      </c>
      <c r="F173" s="139">
        <v>14.963503649635038</v>
      </c>
      <c r="G173" s="139">
        <v>24.330900243309003</v>
      </c>
      <c r="H173" s="139">
        <v>37.712895377128959</v>
      </c>
      <c r="I173" s="139">
        <v>20.802919708029226</v>
      </c>
      <c r="J173" s="139">
        <v>29.075425790754259</v>
      </c>
      <c r="K173" s="139">
        <v>39</v>
      </c>
      <c r="L173" s="139">
        <v>53.104207317073175</v>
      </c>
      <c r="M173" s="139">
        <v>62.560975609756099</v>
      </c>
      <c r="N173" s="139">
        <v>131.87347931873481</v>
      </c>
      <c r="O173" s="139">
        <v>28.467153284671532</v>
      </c>
      <c r="P173" s="139">
        <v>16.423357664233578</v>
      </c>
      <c r="Q173" s="139">
        <v>36.999999999999659</v>
      </c>
      <c r="R173" s="139">
        <v>39.266025982834662</v>
      </c>
      <c r="S173" s="139">
        <v>41.304713287098593</v>
      </c>
      <c r="T173" s="139">
        <v>45.285469929001238</v>
      </c>
      <c r="U173" s="139">
        <v>33.971851030726953</v>
      </c>
      <c r="V173" s="139">
        <v>28.932000000007861</v>
      </c>
    </row>
    <row r="174" spans="1:22" s="113" customFormat="1" x14ac:dyDescent="0.3">
      <c r="A174" s="116" t="s">
        <v>189</v>
      </c>
      <c r="B174" s="116" t="s">
        <v>207</v>
      </c>
      <c r="C174" s="116" t="s">
        <v>210</v>
      </c>
      <c r="D174" s="139">
        <v>0</v>
      </c>
      <c r="E174" s="139">
        <v>0</v>
      </c>
      <c r="F174" s="139">
        <v>0</v>
      </c>
      <c r="G174" s="139">
        <v>0</v>
      </c>
      <c r="H174" s="139">
        <v>0</v>
      </c>
      <c r="I174" s="139">
        <v>0</v>
      </c>
      <c r="J174" s="139">
        <v>0</v>
      </c>
      <c r="K174" s="139">
        <v>0</v>
      </c>
      <c r="L174" s="139">
        <v>0</v>
      </c>
      <c r="M174" s="139">
        <v>0</v>
      </c>
      <c r="N174" s="139">
        <v>0</v>
      </c>
      <c r="O174" s="139">
        <v>0</v>
      </c>
      <c r="P174" s="139">
        <v>0</v>
      </c>
      <c r="Q174" s="139">
        <v>0</v>
      </c>
      <c r="R174" s="139">
        <v>0</v>
      </c>
      <c r="S174" s="139">
        <v>0</v>
      </c>
      <c r="T174" s="139">
        <v>0</v>
      </c>
      <c r="U174" s="139">
        <v>0</v>
      </c>
      <c r="V174" s="139">
        <v>0</v>
      </c>
    </row>
    <row r="175" spans="1:22" s="113" customFormat="1" x14ac:dyDescent="0.3">
      <c r="A175" s="116" t="s">
        <v>189</v>
      </c>
      <c r="B175" s="116" t="s">
        <v>207</v>
      </c>
      <c r="C175" s="116" t="s">
        <v>211</v>
      </c>
      <c r="D175" s="139">
        <v>0</v>
      </c>
      <c r="E175" s="139">
        <v>0</v>
      </c>
      <c r="F175" s="139">
        <v>0</v>
      </c>
      <c r="G175" s="139">
        <v>0</v>
      </c>
      <c r="H175" s="139">
        <v>0</v>
      </c>
      <c r="I175" s="139">
        <v>0</v>
      </c>
      <c r="J175" s="139">
        <v>0</v>
      </c>
      <c r="K175" s="139">
        <v>0</v>
      </c>
      <c r="L175" s="139">
        <v>0</v>
      </c>
      <c r="M175" s="139">
        <v>0</v>
      </c>
      <c r="N175" s="139">
        <v>0</v>
      </c>
      <c r="O175" s="139">
        <v>0</v>
      </c>
      <c r="P175" s="139">
        <v>0</v>
      </c>
      <c r="Q175" s="139">
        <v>0</v>
      </c>
      <c r="R175" s="139">
        <v>0</v>
      </c>
      <c r="S175" s="139">
        <v>0</v>
      </c>
      <c r="T175" s="139">
        <v>0</v>
      </c>
      <c r="U175" s="139">
        <v>0</v>
      </c>
      <c r="V175" s="139">
        <v>0</v>
      </c>
    </row>
    <row r="176" spans="1:22" s="113" customFormat="1" x14ac:dyDescent="0.3">
      <c r="A176" s="116" t="s">
        <v>189</v>
      </c>
      <c r="B176" s="116" t="s">
        <v>207</v>
      </c>
      <c r="C176" s="116" t="s">
        <v>212</v>
      </c>
      <c r="D176" s="139">
        <v>0</v>
      </c>
      <c r="E176" s="139">
        <v>0</v>
      </c>
      <c r="F176" s="139">
        <v>0</v>
      </c>
      <c r="G176" s="139">
        <v>0</v>
      </c>
      <c r="H176" s="139">
        <v>0</v>
      </c>
      <c r="I176" s="139">
        <v>0</v>
      </c>
      <c r="J176" s="139">
        <v>0</v>
      </c>
      <c r="K176" s="139">
        <v>0</v>
      </c>
      <c r="L176" s="139">
        <v>0</v>
      </c>
      <c r="M176" s="139">
        <v>0</v>
      </c>
      <c r="N176" s="139">
        <v>0</v>
      </c>
      <c r="O176" s="139">
        <v>0</v>
      </c>
      <c r="P176" s="139">
        <v>0</v>
      </c>
      <c r="Q176" s="139">
        <v>0</v>
      </c>
      <c r="R176" s="139">
        <v>0</v>
      </c>
      <c r="S176" s="139">
        <v>0</v>
      </c>
      <c r="T176" s="139">
        <v>0</v>
      </c>
      <c r="U176" s="139">
        <v>0</v>
      </c>
      <c r="V176" s="139">
        <v>0</v>
      </c>
    </row>
    <row r="177" spans="1:22" s="113" customFormat="1" x14ac:dyDescent="0.3">
      <c r="A177" s="116" t="s">
        <v>189</v>
      </c>
      <c r="B177" s="116" t="s">
        <v>207</v>
      </c>
      <c r="C177" s="116" t="s">
        <v>213</v>
      </c>
      <c r="D177" s="139">
        <v>0</v>
      </c>
      <c r="E177" s="139">
        <v>0</v>
      </c>
      <c r="F177" s="139">
        <v>0</v>
      </c>
      <c r="G177" s="139">
        <v>0</v>
      </c>
      <c r="H177" s="139">
        <v>0</v>
      </c>
      <c r="I177" s="139">
        <v>0</v>
      </c>
      <c r="J177" s="139">
        <v>0</v>
      </c>
      <c r="K177" s="139">
        <v>0</v>
      </c>
      <c r="L177" s="139">
        <v>0</v>
      </c>
      <c r="M177" s="139">
        <v>0</v>
      </c>
      <c r="N177" s="139">
        <v>0</v>
      </c>
      <c r="O177" s="139">
        <v>0</v>
      </c>
      <c r="P177" s="139">
        <v>0</v>
      </c>
      <c r="Q177" s="139">
        <v>0</v>
      </c>
      <c r="R177" s="139">
        <v>0</v>
      </c>
      <c r="S177" s="139">
        <v>0</v>
      </c>
      <c r="T177" s="139">
        <v>0</v>
      </c>
      <c r="U177" s="139">
        <v>0</v>
      </c>
      <c r="V177" s="139">
        <v>0</v>
      </c>
    </row>
    <row r="178" spans="1:22" s="113" customFormat="1" x14ac:dyDescent="0.3">
      <c r="A178" s="116" t="s">
        <v>189</v>
      </c>
      <c r="B178" s="116" t="s">
        <v>207</v>
      </c>
      <c r="C178" s="116" t="s">
        <v>214</v>
      </c>
      <c r="D178" s="139">
        <v>0</v>
      </c>
      <c r="E178" s="139">
        <v>0</v>
      </c>
      <c r="F178" s="139">
        <v>0</v>
      </c>
      <c r="G178" s="139">
        <v>0</v>
      </c>
      <c r="H178" s="139">
        <v>0</v>
      </c>
      <c r="I178" s="139">
        <v>0</v>
      </c>
      <c r="J178" s="139">
        <v>0</v>
      </c>
      <c r="K178" s="139">
        <v>0</v>
      </c>
      <c r="L178" s="139">
        <v>0</v>
      </c>
      <c r="M178" s="139">
        <v>0</v>
      </c>
      <c r="N178" s="139">
        <v>0</v>
      </c>
      <c r="O178" s="139">
        <v>0</v>
      </c>
      <c r="P178" s="139">
        <v>0</v>
      </c>
      <c r="Q178" s="139">
        <v>0.10623075408511795</v>
      </c>
      <c r="R178" s="139">
        <v>0</v>
      </c>
      <c r="S178" s="139">
        <v>0</v>
      </c>
      <c r="T178" s="139">
        <v>0</v>
      </c>
      <c r="U178" s="139">
        <v>0.19029502409830457</v>
      </c>
      <c r="V178" s="139">
        <v>0</v>
      </c>
    </row>
    <row r="179" spans="1:22" s="113" customFormat="1" x14ac:dyDescent="0.3">
      <c r="A179" s="116" t="s">
        <v>189</v>
      </c>
      <c r="B179" s="116" t="s">
        <v>207</v>
      </c>
      <c r="C179" s="116" t="s">
        <v>215</v>
      </c>
      <c r="D179" s="139">
        <v>0</v>
      </c>
      <c r="E179" s="139">
        <v>0</v>
      </c>
      <c r="F179" s="139">
        <v>0</v>
      </c>
      <c r="G179" s="139">
        <v>0</v>
      </c>
      <c r="H179" s="139">
        <v>0</v>
      </c>
      <c r="I179" s="139">
        <v>0</v>
      </c>
      <c r="J179" s="139">
        <v>0</v>
      </c>
      <c r="K179" s="139">
        <v>0</v>
      </c>
      <c r="L179" s="139">
        <v>0</v>
      </c>
      <c r="M179" s="139">
        <v>0</v>
      </c>
      <c r="N179" s="139">
        <v>0</v>
      </c>
      <c r="O179" s="139">
        <v>0</v>
      </c>
      <c r="P179" s="139">
        <v>0</v>
      </c>
      <c r="Q179" s="139">
        <v>0</v>
      </c>
      <c r="R179" s="139">
        <v>0</v>
      </c>
      <c r="S179" s="139">
        <v>0</v>
      </c>
      <c r="T179" s="139">
        <v>0</v>
      </c>
      <c r="U179" s="139">
        <v>0</v>
      </c>
      <c r="V179" s="139">
        <v>0</v>
      </c>
    </row>
    <row r="180" spans="1:22" s="113" customFormat="1" x14ac:dyDescent="0.3">
      <c r="A180" s="115" t="s">
        <v>216</v>
      </c>
      <c r="B180" s="115" t="s">
        <v>216</v>
      </c>
      <c r="C180" s="115" t="s">
        <v>217</v>
      </c>
      <c r="D180" s="138">
        <v>1492.4574209245743</v>
      </c>
      <c r="E180" s="138">
        <v>1320.9245742092457</v>
      </c>
      <c r="F180" s="138">
        <v>1031.1435523114355</v>
      </c>
      <c r="G180" s="138">
        <v>1058.1508515815085</v>
      </c>
      <c r="H180" s="138">
        <v>1458.7591240875913</v>
      </c>
      <c r="I180" s="138">
        <v>1479.3187347931876</v>
      </c>
      <c r="J180" s="138">
        <v>1306.0827250608272</v>
      </c>
      <c r="K180" s="138">
        <v>1808.3970000000002</v>
      </c>
      <c r="L180" s="138">
        <v>2147.1742682926829</v>
      </c>
      <c r="M180" s="138">
        <v>2028.0487804878048</v>
      </c>
      <c r="N180" s="138">
        <v>2237.9562043795622</v>
      </c>
      <c r="O180" s="138">
        <v>2402.5547445255474</v>
      </c>
      <c r="P180" s="138">
        <v>2220.5596107055962</v>
      </c>
      <c r="Q180" s="138">
        <v>2277</v>
      </c>
      <c r="R180" s="138">
        <v>2263</v>
      </c>
      <c r="S180" s="138">
        <v>2253</v>
      </c>
      <c r="T180" s="138">
        <v>2346</v>
      </c>
      <c r="U180" s="138">
        <v>2409</v>
      </c>
      <c r="V180" s="138">
        <v>2468</v>
      </c>
    </row>
    <row r="181" spans="1:22" s="113" customFormat="1" x14ac:dyDescent="0.3">
      <c r="A181" s="116" t="s">
        <v>189</v>
      </c>
      <c r="B181" s="116" t="s">
        <v>217</v>
      </c>
      <c r="C181" s="116" t="s">
        <v>218</v>
      </c>
      <c r="D181" s="139">
        <v>0</v>
      </c>
      <c r="E181" s="139">
        <v>0</v>
      </c>
      <c r="F181" s="139">
        <v>0</v>
      </c>
      <c r="G181" s="139">
        <v>0</v>
      </c>
      <c r="H181" s="139">
        <v>0</v>
      </c>
      <c r="I181" s="139">
        <v>0</v>
      </c>
      <c r="J181" s="139">
        <v>0</v>
      </c>
      <c r="K181" s="139">
        <v>0</v>
      </c>
      <c r="L181" s="139">
        <v>0</v>
      </c>
      <c r="M181" s="139">
        <v>0</v>
      </c>
      <c r="N181" s="139">
        <v>0</v>
      </c>
      <c r="O181" s="139">
        <v>0</v>
      </c>
      <c r="P181" s="139">
        <v>0</v>
      </c>
      <c r="Q181" s="139">
        <v>0</v>
      </c>
      <c r="R181" s="139">
        <v>0</v>
      </c>
      <c r="S181" s="139">
        <v>0</v>
      </c>
      <c r="T181" s="139">
        <v>0</v>
      </c>
      <c r="U181" s="139">
        <v>0</v>
      </c>
      <c r="V181" s="139">
        <v>0</v>
      </c>
    </row>
    <row r="182" spans="1:22" s="113" customFormat="1" x14ac:dyDescent="0.3">
      <c r="A182" s="116" t="s">
        <v>189</v>
      </c>
      <c r="B182" s="116" t="s">
        <v>217</v>
      </c>
      <c r="C182" s="116" t="s">
        <v>219</v>
      </c>
      <c r="D182" s="139">
        <v>0</v>
      </c>
      <c r="E182" s="139">
        <v>0</v>
      </c>
      <c r="F182" s="139">
        <v>0</v>
      </c>
      <c r="G182" s="139">
        <v>0</v>
      </c>
      <c r="H182" s="139">
        <v>0</v>
      </c>
      <c r="I182" s="139">
        <v>0</v>
      </c>
      <c r="J182" s="139">
        <v>0</v>
      </c>
      <c r="K182" s="139">
        <v>0</v>
      </c>
      <c r="L182" s="139">
        <v>0</v>
      </c>
      <c r="M182" s="139">
        <v>0</v>
      </c>
      <c r="N182" s="139">
        <v>0</v>
      </c>
      <c r="O182" s="139">
        <v>0</v>
      </c>
      <c r="P182" s="139">
        <v>0</v>
      </c>
      <c r="Q182" s="139">
        <v>0</v>
      </c>
      <c r="R182" s="139">
        <v>0</v>
      </c>
      <c r="S182" s="139">
        <v>0</v>
      </c>
      <c r="T182" s="139">
        <v>0</v>
      </c>
      <c r="U182" s="139">
        <v>0</v>
      </c>
      <c r="V182" s="139">
        <v>0</v>
      </c>
    </row>
    <row r="183" spans="1:22" s="113" customFormat="1" x14ac:dyDescent="0.3">
      <c r="A183" s="116" t="s">
        <v>189</v>
      </c>
      <c r="B183" s="116" t="s">
        <v>217</v>
      </c>
      <c r="C183" s="116" t="s">
        <v>220</v>
      </c>
      <c r="D183" s="139">
        <v>0</v>
      </c>
      <c r="E183" s="139">
        <v>0</v>
      </c>
      <c r="F183" s="139">
        <v>0</v>
      </c>
      <c r="G183" s="139">
        <v>0</v>
      </c>
      <c r="H183" s="139">
        <v>0</v>
      </c>
      <c r="I183" s="139">
        <v>0</v>
      </c>
      <c r="J183" s="139">
        <v>0</v>
      </c>
      <c r="K183" s="139">
        <v>0</v>
      </c>
      <c r="L183" s="139">
        <v>0</v>
      </c>
      <c r="M183" s="139">
        <v>0</v>
      </c>
      <c r="N183" s="139">
        <v>0</v>
      </c>
      <c r="O183" s="139">
        <v>0</v>
      </c>
      <c r="P183" s="139">
        <v>0</v>
      </c>
      <c r="Q183" s="139">
        <v>0</v>
      </c>
      <c r="R183" s="139">
        <v>0</v>
      </c>
      <c r="S183" s="139">
        <v>0</v>
      </c>
      <c r="T183" s="139">
        <v>0</v>
      </c>
      <c r="U183" s="139">
        <v>0</v>
      </c>
      <c r="V183" s="139">
        <v>0</v>
      </c>
    </row>
    <row r="184" spans="1:22" s="113" customFormat="1" x14ac:dyDescent="0.3">
      <c r="A184" s="116" t="s">
        <v>189</v>
      </c>
      <c r="B184" s="116" t="s">
        <v>217</v>
      </c>
      <c r="C184" s="116" t="s">
        <v>221</v>
      </c>
      <c r="D184" s="139">
        <v>1041.8491484184915</v>
      </c>
      <c r="E184" s="139">
        <v>957.78588807785889</v>
      </c>
      <c r="F184" s="139">
        <v>624.33090024330909</v>
      </c>
      <c r="G184" s="139">
        <v>632.36009732360094</v>
      </c>
      <c r="H184" s="139">
        <v>1076.7639902676399</v>
      </c>
      <c r="I184" s="139">
        <v>1113.138686131387</v>
      </c>
      <c r="J184" s="139">
        <v>1000.6082725060828</v>
      </c>
      <c r="K184" s="139">
        <v>1395.5970000000002</v>
      </c>
      <c r="L184" s="139">
        <v>1782.7746512195122</v>
      </c>
      <c r="M184" s="139">
        <v>1662.1951219512196</v>
      </c>
      <c r="N184" s="139">
        <v>1729.9270072992701</v>
      </c>
      <c r="O184" s="139">
        <v>1929.1970802919709</v>
      </c>
      <c r="P184" s="139">
        <v>1788.8077858880781</v>
      </c>
      <c r="Q184" s="139">
        <v>1813</v>
      </c>
      <c r="R184" s="139">
        <v>1770</v>
      </c>
      <c r="S184" s="139">
        <v>1751</v>
      </c>
      <c r="T184" s="139">
        <v>1783</v>
      </c>
      <c r="U184" s="139">
        <v>1860</v>
      </c>
      <c r="V184" s="139">
        <v>1926</v>
      </c>
    </row>
    <row r="185" spans="1:22" s="113" customFormat="1" x14ac:dyDescent="0.3">
      <c r="A185" s="116" t="s">
        <v>189</v>
      </c>
      <c r="B185" s="116" t="s">
        <v>217</v>
      </c>
      <c r="C185" s="116" t="s">
        <v>222</v>
      </c>
      <c r="D185" s="139">
        <v>0</v>
      </c>
      <c r="E185" s="139">
        <v>0</v>
      </c>
      <c r="F185" s="139">
        <v>0</v>
      </c>
      <c r="G185" s="139">
        <v>0</v>
      </c>
      <c r="H185" s="139">
        <v>0</v>
      </c>
      <c r="I185" s="139">
        <v>0</v>
      </c>
      <c r="J185" s="139">
        <v>0</v>
      </c>
      <c r="K185" s="139">
        <v>0</v>
      </c>
      <c r="L185" s="139">
        <v>0</v>
      </c>
      <c r="M185" s="139">
        <v>0</v>
      </c>
      <c r="N185" s="139">
        <v>0</v>
      </c>
      <c r="O185" s="139">
        <v>0</v>
      </c>
      <c r="P185" s="139">
        <v>0</v>
      </c>
      <c r="Q185" s="139">
        <v>0</v>
      </c>
      <c r="R185" s="139">
        <v>0</v>
      </c>
      <c r="S185" s="139">
        <v>0</v>
      </c>
      <c r="T185" s="139">
        <v>0</v>
      </c>
      <c r="U185" s="139">
        <v>0</v>
      </c>
      <c r="V185" s="139">
        <v>0</v>
      </c>
    </row>
    <row r="186" spans="1:22" s="113" customFormat="1" x14ac:dyDescent="0.3">
      <c r="A186" s="116" t="s">
        <v>189</v>
      </c>
      <c r="B186" s="116" t="s">
        <v>217</v>
      </c>
      <c r="C186" s="116" t="s">
        <v>223</v>
      </c>
      <c r="D186" s="139">
        <v>450.6082725060827</v>
      </c>
      <c r="E186" s="139">
        <v>363.13868613138686</v>
      </c>
      <c r="F186" s="139">
        <v>406.81265206812651</v>
      </c>
      <c r="G186" s="139">
        <v>425.79075425790757</v>
      </c>
      <c r="H186" s="139">
        <v>381.99513381995138</v>
      </c>
      <c r="I186" s="139">
        <v>366.18004866180053</v>
      </c>
      <c r="J186" s="139">
        <v>305.47445255474452</v>
      </c>
      <c r="K186" s="139">
        <v>412.8</v>
      </c>
      <c r="L186" s="139">
        <v>364.39961707317076</v>
      </c>
      <c r="M186" s="139">
        <v>365.85365853658539</v>
      </c>
      <c r="N186" s="139">
        <v>508.02919708029202</v>
      </c>
      <c r="O186" s="139">
        <v>473.35766423357671</v>
      </c>
      <c r="P186" s="139">
        <v>431.75182481751824</v>
      </c>
      <c r="Q186" s="139">
        <v>464</v>
      </c>
      <c r="R186" s="139">
        <v>493</v>
      </c>
      <c r="S186" s="139">
        <v>502</v>
      </c>
      <c r="T186" s="139">
        <v>563</v>
      </c>
      <c r="U186" s="139">
        <v>549</v>
      </c>
      <c r="V186" s="139">
        <v>542</v>
      </c>
    </row>
    <row r="187" spans="1:22" s="113" customFormat="1" x14ac:dyDescent="0.3">
      <c r="A187" s="116" t="s">
        <v>189</v>
      </c>
      <c r="B187" s="116" t="s">
        <v>217</v>
      </c>
      <c r="C187" s="116" t="s">
        <v>224</v>
      </c>
      <c r="D187" s="139">
        <v>0</v>
      </c>
      <c r="E187" s="139">
        <v>0</v>
      </c>
      <c r="F187" s="139">
        <v>0</v>
      </c>
      <c r="G187" s="139">
        <v>0</v>
      </c>
      <c r="H187" s="139">
        <v>0</v>
      </c>
      <c r="I187" s="139">
        <v>0</v>
      </c>
      <c r="J187" s="139">
        <v>0</v>
      </c>
      <c r="K187" s="139">
        <v>0</v>
      </c>
      <c r="L187" s="139">
        <v>0</v>
      </c>
      <c r="M187" s="139">
        <v>0</v>
      </c>
      <c r="N187" s="139">
        <v>0</v>
      </c>
      <c r="O187" s="139">
        <v>0</v>
      </c>
      <c r="P187" s="139">
        <v>0</v>
      </c>
      <c r="Q187" s="139">
        <v>0</v>
      </c>
      <c r="R187" s="139">
        <v>0</v>
      </c>
      <c r="S187" s="139">
        <v>0</v>
      </c>
      <c r="T187" s="139">
        <v>0</v>
      </c>
      <c r="U187" s="139">
        <v>0</v>
      </c>
      <c r="V187" s="139">
        <v>0</v>
      </c>
    </row>
    <row r="188" spans="1:22" s="113" customFormat="1" x14ac:dyDescent="0.3">
      <c r="A188" s="116" t="s">
        <v>189</v>
      </c>
      <c r="B188" s="116" t="s">
        <v>217</v>
      </c>
      <c r="C188" s="116" t="s">
        <v>225</v>
      </c>
      <c r="D188" s="139">
        <v>0</v>
      </c>
      <c r="E188" s="139">
        <v>0</v>
      </c>
      <c r="F188" s="139">
        <v>0</v>
      </c>
      <c r="G188" s="139">
        <v>0</v>
      </c>
      <c r="H188" s="139">
        <v>0</v>
      </c>
      <c r="I188" s="139">
        <v>0</v>
      </c>
      <c r="J188" s="139">
        <v>0</v>
      </c>
      <c r="K188" s="139">
        <v>0</v>
      </c>
      <c r="L188" s="139">
        <v>0</v>
      </c>
      <c r="M188" s="139">
        <v>0</v>
      </c>
      <c r="N188" s="139">
        <v>0</v>
      </c>
      <c r="O188" s="139">
        <v>0</v>
      </c>
      <c r="P188" s="139">
        <v>0</v>
      </c>
      <c r="Q188" s="139">
        <v>0</v>
      </c>
      <c r="R188" s="139">
        <v>0</v>
      </c>
      <c r="S188" s="139">
        <v>0</v>
      </c>
      <c r="T188" s="139">
        <v>0</v>
      </c>
      <c r="U188" s="139">
        <v>0</v>
      </c>
      <c r="V188" s="139">
        <v>0</v>
      </c>
    </row>
    <row r="189" spans="1:22" s="113" customFormat="1" x14ac:dyDescent="0.3">
      <c r="A189" s="116" t="s">
        <v>189</v>
      </c>
      <c r="B189" s="116" t="s">
        <v>217</v>
      </c>
      <c r="C189" s="116" t="s">
        <v>226</v>
      </c>
      <c r="D189" s="139">
        <v>0</v>
      </c>
      <c r="E189" s="139">
        <v>0</v>
      </c>
      <c r="F189" s="139">
        <v>0</v>
      </c>
      <c r="G189" s="139">
        <v>0</v>
      </c>
      <c r="H189" s="139">
        <v>0</v>
      </c>
      <c r="I189" s="139">
        <v>0</v>
      </c>
      <c r="J189" s="139">
        <v>0</v>
      </c>
      <c r="K189" s="139">
        <v>0</v>
      </c>
      <c r="L189" s="139">
        <v>0</v>
      </c>
      <c r="M189" s="139">
        <v>0</v>
      </c>
      <c r="N189" s="139">
        <v>0</v>
      </c>
      <c r="O189" s="139">
        <v>0</v>
      </c>
      <c r="P189" s="139">
        <v>0</v>
      </c>
      <c r="Q189" s="139">
        <v>0</v>
      </c>
      <c r="R189" s="139">
        <v>0</v>
      </c>
      <c r="S189" s="139">
        <v>0</v>
      </c>
      <c r="T189" s="139">
        <v>0</v>
      </c>
      <c r="U189" s="139">
        <v>0</v>
      </c>
      <c r="V189" s="139">
        <v>0</v>
      </c>
    </row>
    <row r="190" spans="1:22" s="113" customFormat="1" x14ac:dyDescent="0.3">
      <c r="A190" s="116" t="s">
        <v>189</v>
      </c>
      <c r="B190" s="116" t="s">
        <v>217</v>
      </c>
      <c r="C190" s="116" t="s">
        <v>227</v>
      </c>
      <c r="D190" s="139">
        <v>0</v>
      </c>
      <c r="E190" s="139">
        <v>0</v>
      </c>
      <c r="F190" s="139">
        <v>0</v>
      </c>
      <c r="G190" s="139">
        <v>0</v>
      </c>
      <c r="H190" s="139">
        <v>0</v>
      </c>
      <c r="I190" s="139">
        <v>0</v>
      </c>
      <c r="J190" s="139">
        <v>0</v>
      </c>
      <c r="K190" s="139">
        <v>0</v>
      </c>
      <c r="L190" s="139">
        <v>0</v>
      </c>
      <c r="M190" s="139">
        <v>0</v>
      </c>
      <c r="N190" s="139">
        <v>0</v>
      </c>
      <c r="O190" s="139">
        <v>0</v>
      </c>
      <c r="P190" s="139">
        <v>0</v>
      </c>
      <c r="Q190" s="139">
        <v>0</v>
      </c>
      <c r="R190" s="139">
        <v>0</v>
      </c>
      <c r="S190" s="139">
        <v>0</v>
      </c>
      <c r="T190" s="139">
        <v>0</v>
      </c>
      <c r="U190" s="139">
        <v>0</v>
      </c>
      <c r="V190" s="139">
        <v>0</v>
      </c>
    </row>
    <row r="191" spans="1:22" s="113" customFormat="1" x14ac:dyDescent="0.3">
      <c r="A191" s="116" t="s">
        <v>189</v>
      </c>
      <c r="B191" s="116" t="s">
        <v>217</v>
      </c>
      <c r="C191" s="116" t="s">
        <v>228</v>
      </c>
      <c r="D191" s="139">
        <v>0</v>
      </c>
      <c r="E191" s="139">
        <v>0</v>
      </c>
      <c r="F191" s="139">
        <v>0</v>
      </c>
      <c r="G191" s="139">
        <v>0</v>
      </c>
      <c r="H191" s="139">
        <v>0</v>
      </c>
      <c r="I191" s="139">
        <v>0</v>
      </c>
      <c r="J191" s="139">
        <v>0</v>
      </c>
      <c r="K191" s="139">
        <v>0</v>
      </c>
      <c r="L191" s="139">
        <v>0</v>
      </c>
      <c r="M191" s="139">
        <v>0</v>
      </c>
      <c r="N191" s="139">
        <v>0</v>
      </c>
      <c r="O191" s="139">
        <v>0</v>
      </c>
      <c r="P191" s="139">
        <v>0</v>
      </c>
      <c r="Q191" s="139">
        <v>0</v>
      </c>
      <c r="R191" s="139">
        <v>0</v>
      </c>
      <c r="S191" s="139">
        <v>0</v>
      </c>
      <c r="T191" s="139">
        <v>0</v>
      </c>
      <c r="U191" s="139">
        <v>0</v>
      </c>
      <c r="V191" s="139">
        <v>0</v>
      </c>
    </row>
    <row r="192" spans="1:22" s="113" customFormat="1" x14ac:dyDescent="0.3">
      <c r="A192" s="115" t="s">
        <v>229</v>
      </c>
      <c r="B192" s="115" t="s">
        <v>229</v>
      </c>
      <c r="C192" s="115" t="s">
        <v>230</v>
      </c>
      <c r="D192" s="138">
        <v>0</v>
      </c>
      <c r="E192" s="138">
        <v>0</v>
      </c>
      <c r="F192" s="138">
        <v>0</v>
      </c>
      <c r="G192" s="138">
        <v>19.34306569343066</v>
      </c>
      <c r="H192" s="138">
        <v>49.148418491484186</v>
      </c>
      <c r="I192" s="138">
        <v>21.897810218978105</v>
      </c>
      <c r="J192" s="138">
        <v>21.046228710462291</v>
      </c>
      <c r="K192" s="138">
        <v>20.995021341337075</v>
      </c>
      <c r="L192" s="138">
        <v>5.8585365853658535</v>
      </c>
      <c r="M192" s="138">
        <v>6.3414634146341466</v>
      </c>
      <c r="N192" s="138">
        <v>5.231143552311436</v>
      </c>
      <c r="O192" s="138">
        <v>239.90267639902677</v>
      </c>
      <c r="P192" s="138">
        <v>185.03649635036496</v>
      </c>
      <c r="Q192" s="138">
        <v>90</v>
      </c>
      <c r="R192" s="138">
        <v>67</v>
      </c>
      <c r="S192" s="138">
        <v>88</v>
      </c>
      <c r="T192" s="138">
        <v>182</v>
      </c>
      <c r="U192" s="138">
        <v>223</v>
      </c>
      <c r="V192" s="138">
        <v>167</v>
      </c>
    </row>
    <row r="193" spans="1:22" s="113" customFormat="1" x14ac:dyDescent="0.3">
      <c r="A193" s="116" t="s">
        <v>189</v>
      </c>
      <c r="B193" s="116" t="s">
        <v>230</v>
      </c>
      <c r="C193" s="116" t="s">
        <v>231</v>
      </c>
      <c r="D193" s="139">
        <v>0</v>
      </c>
      <c r="E193" s="139">
        <v>0</v>
      </c>
      <c r="F193" s="139">
        <v>0</v>
      </c>
      <c r="G193" s="139">
        <v>19.34306569343066</v>
      </c>
      <c r="H193" s="139">
        <v>49.148418491484186</v>
      </c>
      <c r="I193" s="139">
        <v>21.897810218978105</v>
      </c>
      <c r="J193" s="139">
        <v>21.046228710462291</v>
      </c>
      <c r="K193" s="139">
        <v>20.995021341337075</v>
      </c>
      <c r="L193" s="139">
        <v>5.8585365853658535</v>
      </c>
      <c r="M193" s="139">
        <v>6.3414634146341466</v>
      </c>
      <c r="N193" s="139">
        <v>5.231143552311436</v>
      </c>
      <c r="O193" s="139">
        <v>239.90267639902677</v>
      </c>
      <c r="P193" s="139">
        <v>185.03649635036496</v>
      </c>
      <c r="Q193" s="139">
        <v>90</v>
      </c>
      <c r="R193" s="139">
        <v>67</v>
      </c>
      <c r="S193" s="139">
        <v>88</v>
      </c>
      <c r="T193" s="139">
        <v>182</v>
      </c>
      <c r="U193" s="139">
        <v>223</v>
      </c>
      <c r="V193" s="139">
        <v>167</v>
      </c>
    </row>
    <row r="194" spans="1:22" s="113" customFormat="1" x14ac:dyDescent="0.3">
      <c r="A194" s="116" t="s">
        <v>189</v>
      </c>
      <c r="B194" s="116" t="s">
        <v>230</v>
      </c>
      <c r="C194" s="116" t="s">
        <v>232</v>
      </c>
      <c r="D194" s="139">
        <v>0</v>
      </c>
      <c r="E194" s="139">
        <v>0</v>
      </c>
      <c r="F194" s="139">
        <v>0</v>
      </c>
      <c r="G194" s="139">
        <v>0</v>
      </c>
      <c r="H194" s="139">
        <v>0</v>
      </c>
      <c r="I194" s="139">
        <v>0</v>
      </c>
      <c r="J194" s="139">
        <v>0</v>
      </c>
      <c r="K194" s="139">
        <v>0</v>
      </c>
      <c r="L194" s="139">
        <v>0</v>
      </c>
      <c r="M194" s="139">
        <v>0</v>
      </c>
      <c r="N194" s="139">
        <v>0</v>
      </c>
      <c r="O194" s="139">
        <v>0</v>
      </c>
      <c r="P194" s="139">
        <v>0</v>
      </c>
      <c r="Q194" s="139">
        <v>0</v>
      </c>
      <c r="R194" s="139">
        <v>0</v>
      </c>
      <c r="S194" s="139">
        <v>0</v>
      </c>
      <c r="T194" s="139">
        <v>0</v>
      </c>
      <c r="U194" s="139">
        <v>0</v>
      </c>
      <c r="V194" s="139">
        <v>0</v>
      </c>
    </row>
    <row r="195" spans="1:22" s="113" customFormat="1" x14ac:dyDescent="0.3">
      <c r="A195" s="116" t="s">
        <v>189</v>
      </c>
      <c r="B195" s="116" t="s">
        <v>230</v>
      </c>
      <c r="C195" s="116" t="s">
        <v>233</v>
      </c>
      <c r="D195" s="139">
        <v>0</v>
      </c>
      <c r="E195" s="139">
        <v>0</v>
      </c>
      <c r="F195" s="139">
        <v>0</v>
      </c>
      <c r="G195" s="139">
        <v>0</v>
      </c>
      <c r="H195" s="139">
        <v>0</v>
      </c>
      <c r="I195" s="139">
        <v>0</v>
      </c>
      <c r="J195" s="139">
        <v>0</v>
      </c>
      <c r="K195" s="139">
        <v>0</v>
      </c>
      <c r="L195" s="139">
        <v>0</v>
      </c>
      <c r="M195" s="139">
        <v>0</v>
      </c>
      <c r="N195" s="139">
        <v>0</v>
      </c>
      <c r="O195" s="139">
        <v>0</v>
      </c>
      <c r="P195" s="139">
        <v>0</v>
      </c>
      <c r="Q195" s="139">
        <v>0</v>
      </c>
      <c r="R195" s="139">
        <v>0</v>
      </c>
      <c r="S195" s="139">
        <v>0</v>
      </c>
      <c r="T195" s="139">
        <v>0</v>
      </c>
      <c r="U195" s="139">
        <v>0</v>
      </c>
      <c r="V195" s="139">
        <v>0</v>
      </c>
    </row>
    <row r="196" spans="1:22" s="113" customFormat="1" x14ac:dyDescent="0.3">
      <c r="A196" s="116" t="s">
        <v>189</v>
      </c>
      <c r="B196" s="116" t="s">
        <v>230</v>
      </c>
      <c r="C196" s="116" t="s">
        <v>234</v>
      </c>
      <c r="D196" s="139">
        <v>0</v>
      </c>
      <c r="E196" s="139">
        <v>0</v>
      </c>
      <c r="F196" s="139">
        <v>0</v>
      </c>
      <c r="G196" s="139">
        <v>0</v>
      </c>
      <c r="H196" s="139">
        <v>0</v>
      </c>
      <c r="I196" s="139">
        <v>0</v>
      </c>
      <c r="J196" s="139">
        <v>0</v>
      </c>
      <c r="K196" s="139">
        <v>0</v>
      </c>
      <c r="L196" s="139">
        <v>0</v>
      </c>
      <c r="M196" s="139">
        <v>0</v>
      </c>
      <c r="N196" s="139">
        <v>0</v>
      </c>
      <c r="O196" s="139">
        <v>0</v>
      </c>
      <c r="P196" s="139">
        <v>0</v>
      </c>
      <c r="Q196" s="139">
        <v>0</v>
      </c>
      <c r="R196" s="139">
        <v>0</v>
      </c>
      <c r="S196" s="139">
        <v>0</v>
      </c>
      <c r="T196" s="139">
        <v>0</v>
      </c>
      <c r="U196" s="139">
        <v>0</v>
      </c>
      <c r="V196" s="139">
        <v>0</v>
      </c>
    </row>
    <row r="197" spans="1:22" s="113" customFormat="1" x14ac:dyDescent="0.3">
      <c r="A197" s="116" t="s">
        <v>189</v>
      </c>
      <c r="B197" s="116" t="s">
        <v>230</v>
      </c>
      <c r="C197" s="116" t="s">
        <v>235</v>
      </c>
      <c r="D197" s="139">
        <v>0</v>
      </c>
      <c r="E197" s="139">
        <v>0</v>
      </c>
      <c r="F197" s="139">
        <v>0</v>
      </c>
      <c r="G197" s="139">
        <v>0</v>
      </c>
      <c r="H197" s="139">
        <v>0</v>
      </c>
      <c r="I197" s="139">
        <v>0</v>
      </c>
      <c r="J197" s="139">
        <v>0</v>
      </c>
      <c r="K197" s="139">
        <v>0</v>
      </c>
      <c r="L197" s="139">
        <v>0</v>
      </c>
      <c r="M197" s="139">
        <v>0</v>
      </c>
      <c r="N197" s="139">
        <v>0</v>
      </c>
      <c r="O197" s="139">
        <v>0</v>
      </c>
      <c r="P197" s="139">
        <v>0</v>
      </c>
      <c r="Q197" s="139">
        <v>0</v>
      </c>
      <c r="R197" s="139">
        <v>0</v>
      </c>
      <c r="S197" s="139">
        <v>0</v>
      </c>
      <c r="T197" s="139">
        <v>0</v>
      </c>
      <c r="U197" s="139">
        <v>0</v>
      </c>
      <c r="V197" s="139">
        <v>0</v>
      </c>
    </row>
    <row r="198" spans="1:22" s="113" customFormat="1" x14ac:dyDescent="0.3">
      <c r="A198" s="116" t="s">
        <v>189</v>
      </c>
      <c r="B198" s="116" t="s">
        <v>230</v>
      </c>
      <c r="C198" s="116" t="s">
        <v>236</v>
      </c>
      <c r="D198" s="139">
        <v>0</v>
      </c>
      <c r="E198" s="139">
        <v>0</v>
      </c>
      <c r="F198" s="139">
        <v>0</v>
      </c>
      <c r="G198" s="139">
        <v>0</v>
      </c>
      <c r="H198" s="139">
        <v>0</v>
      </c>
      <c r="I198" s="139">
        <v>0</v>
      </c>
      <c r="J198" s="139">
        <v>0</v>
      </c>
      <c r="K198" s="139">
        <v>0</v>
      </c>
      <c r="L198" s="139">
        <v>0</v>
      </c>
      <c r="M198" s="139">
        <v>0</v>
      </c>
      <c r="N198" s="139">
        <v>0</v>
      </c>
      <c r="O198" s="139">
        <v>0</v>
      </c>
      <c r="P198" s="139">
        <v>0</v>
      </c>
      <c r="Q198" s="139">
        <v>0</v>
      </c>
      <c r="R198" s="139">
        <v>0</v>
      </c>
      <c r="S198" s="139">
        <v>0</v>
      </c>
      <c r="T198" s="139">
        <v>0</v>
      </c>
      <c r="U198" s="139">
        <v>0</v>
      </c>
      <c r="V198" s="139">
        <v>0</v>
      </c>
    </row>
    <row r="199" spans="1:22" s="113" customFormat="1" x14ac:dyDescent="0.3">
      <c r="A199" s="114" t="s">
        <v>237</v>
      </c>
      <c r="B199" s="114" t="s">
        <v>237</v>
      </c>
      <c r="C199" s="114" t="s">
        <v>238</v>
      </c>
      <c r="D199" s="137">
        <v>385.03649635036498</v>
      </c>
      <c r="E199" s="137">
        <v>453.04136253041361</v>
      </c>
      <c r="F199" s="137">
        <v>647.44525547445267</v>
      </c>
      <c r="G199" s="137">
        <v>521.28953771289537</v>
      </c>
      <c r="H199" s="137">
        <v>525.54744525547449</v>
      </c>
      <c r="I199" s="137">
        <v>372.99270072992704</v>
      </c>
      <c r="J199" s="137">
        <v>377.00729927007296</v>
      </c>
      <c r="K199" s="137">
        <v>254.8114355231144</v>
      </c>
      <c r="L199" s="137">
        <v>302.08902439024394</v>
      </c>
      <c r="M199" s="137">
        <v>217.07317073170734</v>
      </c>
      <c r="N199" s="137">
        <v>334.91484184914844</v>
      </c>
      <c r="O199" s="137">
        <v>244.40389294403894</v>
      </c>
      <c r="P199" s="137">
        <v>239.90267639902677</v>
      </c>
      <c r="Q199" s="137">
        <v>329</v>
      </c>
      <c r="R199" s="137">
        <v>335</v>
      </c>
      <c r="S199" s="137">
        <v>338</v>
      </c>
      <c r="T199" s="137">
        <v>334</v>
      </c>
      <c r="U199" s="137">
        <v>330</v>
      </c>
      <c r="V199" s="137">
        <v>310</v>
      </c>
    </row>
    <row r="200" spans="1:22" s="113" customFormat="1" x14ac:dyDescent="0.3">
      <c r="A200" s="116" t="s">
        <v>238</v>
      </c>
      <c r="B200" s="116" t="s">
        <v>238</v>
      </c>
      <c r="C200" s="116" t="s">
        <v>239</v>
      </c>
      <c r="D200" s="139">
        <v>385.03649635036498</v>
      </c>
      <c r="E200" s="139">
        <v>453.04136253041361</v>
      </c>
      <c r="F200" s="139">
        <v>647.44525547445267</v>
      </c>
      <c r="G200" s="139">
        <v>521.28953771289537</v>
      </c>
      <c r="H200" s="139">
        <v>525.54744525547449</v>
      </c>
      <c r="I200" s="139">
        <v>372.99270072992704</v>
      </c>
      <c r="J200" s="139">
        <v>377.00729927007296</v>
      </c>
      <c r="K200" s="139">
        <v>254.8114355231144</v>
      </c>
      <c r="L200" s="139">
        <v>302.08902439024394</v>
      </c>
      <c r="M200" s="139">
        <v>217.07317073170734</v>
      </c>
      <c r="N200" s="139">
        <v>334.91484184914844</v>
      </c>
      <c r="O200" s="139">
        <v>244.40389294403894</v>
      </c>
      <c r="P200" s="139">
        <v>239.90267639902677</v>
      </c>
      <c r="Q200" s="139">
        <v>329</v>
      </c>
      <c r="R200" s="139">
        <v>335</v>
      </c>
      <c r="S200" s="139">
        <v>338</v>
      </c>
      <c r="T200" s="139">
        <v>334</v>
      </c>
      <c r="U200" s="139">
        <v>330</v>
      </c>
      <c r="V200" s="139">
        <v>310</v>
      </c>
    </row>
    <row r="201" spans="1:22" s="113" customFormat="1" x14ac:dyDescent="0.3">
      <c r="A201" s="116" t="s">
        <v>238</v>
      </c>
      <c r="B201" s="116" t="s">
        <v>238</v>
      </c>
      <c r="C201" s="116" t="s">
        <v>240</v>
      </c>
      <c r="D201" s="139">
        <v>0</v>
      </c>
      <c r="E201" s="139">
        <v>0</v>
      </c>
      <c r="F201" s="139">
        <v>0</v>
      </c>
      <c r="G201" s="139">
        <v>0</v>
      </c>
      <c r="H201" s="139">
        <v>0</v>
      </c>
      <c r="I201" s="139">
        <v>0</v>
      </c>
      <c r="J201" s="139">
        <v>0</v>
      </c>
      <c r="K201" s="139">
        <v>0</v>
      </c>
      <c r="L201" s="139">
        <v>0</v>
      </c>
      <c r="M201" s="139">
        <v>0</v>
      </c>
      <c r="N201" s="139">
        <v>0</v>
      </c>
      <c r="O201" s="139">
        <v>0</v>
      </c>
      <c r="P201" s="139">
        <v>0</v>
      </c>
      <c r="Q201" s="139">
        <v>0</v>
      </c>
      <c r="R201" s="139">
        <v>0</v>
      </c>
      <c r="S201" s="139">
        <v>0</v>
      </c>
      <c r="T201" s="139">
        <v>0</v>
      </c>
      <c r="U201" s="139">
        <v>0</v>
      </c>
      <c r="V201" s="139">
        <v>0</v>
      </c>
    </row>
    <row r="202" spans="1:22" s="113" customFormat="1" x14ac:dyDescent="0.3">
      <c r="A202" s="116" t="s">
        <v>238</v>
      </c>
      <c r="B202" s="116" t="s">
        <v>238</v>
      </c>
      <c r="C202" s="116" t="s">
        <v>241</v>
      </c>
      <c r="D202" s="139">
        <v>0</v>
      </c>
      <c r="E202" s="139">
        <v>0</v>
      </c>
      <c r="F202" s="139">
        <v>0</v>
      </c>
      <c r="G202" s="139">
        <v>0</v>
      </c>
      <c r="H202" s="139">
        <v>0</v>
      </c>
      <c r="I202" s="139">
        <v>0</v>
      </c>
      <c r="J202" s="139">
        <v>0</v>
      </c>
      <c r="K202" s="139">
        <v>0</v>
      </c>
      <c r="L202" s="139">
        <v>0</v>
      </c>
      <c r="M202" s="139">
        <v>0</v>
      </c>
      <c r="N202" s="139">
        <v>0</v>
      </c>
      <c r="O202" s="139">
        <v>0</v>
      </c>
      <c r="P202" s="139">
        <v>0</v>
      </c>
      <c r="Q202" s="139">
        <v>0</v>
      </c>
      <c r="R202" s="139">
        <v>0</v>
      </c>
      <c r="S202" s="139">
        <v>0</v>
      </c>
      <c r="T202" s="139">
        <v>0</v>
      </c>
      <c r="U202" s="139">
        <v>0</v>
      </c>
      <c r="V202" s="139">
        <v>0</v>
      </c>
    </row>
    <row r="203" spans="1:22" s="113" customFormat="1" x14ac:dyDescent="0.3">
      <c r="A203" s="116" t="s">
        <v>238</v>
      </c>
      <c r="B203" s="116" t="s">
        <v>238</v>
      </c>
      <c r="C203" s="116" t="s">
        <v>242</v>
      </c>
      <c r="D203" s="139">
        <v>0</v>
      </c>
      <c r="E203" s="139">
        <v>0</v>
      </c>
      <c r="F203" s="139">
        <v>0</v>
      </c>
      <c r="G203" s="139">
        <v>0</v>
      </c>
      <c r="H203" s="139">
        <v>0</v>
      </c>
      <c r="I203" s="139">
        <v>0</v>
      </c>
      <c r="J203" s="139">
        <v>0</v>
      </c>
      <c r="K203" s="139">
        <v>0</v>
      </c>
      <c r="L203" s="139">
        <v>0</v>
      </c>
      <c r="M203" s="139">
        <v>0</v>
      </c>
      <c r="N203" s="139">
        <v>0</v>
      </c>
      <c r="O203" s="139">
        <v>0</v>
      </c>
      <c r="P203" s="139">
        <v>0</v>
      </c>
      <c r="Q203" s="139">
        <v>0</v>
      </c>
      <c r="R203" s="139">
        <v>0</v>
      </c>
      <c r="S203" s="139">
        <v>0</v>
      </c>
      <c r="T203" s="139">
        <v>0</v>
      </c>
      <c r="U203" s="139">
        <v>0</v>
      </c>
      <c r="V203" s="139">
        <v>0</v>
      </c>
    </row>
    <row r="204" spans="1:22" s="113" customFormat="1" x14ac:dyDescent="0.3">
      <c r="A204" s="116" t="s">
        <v>238</v>
      </c>
      <c r="B204" s="116" t="s">
        <v>238</v>
      </c>
      <c r="C204" s="116" t="s">
        <v>243</v>
      </c>
      <c r="D204" s="139">
        <v>0</v>
      </c>
      <c r="E204" s="139">
        <v>0</v>
      </c>
      <c r="F204" s="139">
        <v>0</v>
      </c>
      <c r="G204" s="139">
        <v>0</v>
      </c>
      <c r="H204" s="139">
        <v>0</v>
      </c>
      <c r="I204" s="139">
        <v>0</v>
      </c>
      <c r="J204" s="139">
        <v>0</v>
      </c>
      <c r="K204" s="139">
        <v>0</v>
      </c>
      <c r="L204" s="139">
        <v>0</v>
      </c>
      <c r="M204" s="139">
        <v>0</v>
      </c>
      <c r="N204" s="139">
        <v>0</v>
      </c>
      <c r="O204" s="139">
        <v>0</v>
      </c>
      <c r="P204" s="139">
        <v>0</v>
      </c>
      <c r="Q204" s="139">
        <v>0</v>
      </c>
      <c r="R204" s="139">
        <v>0</v>
      </c>
      <c r="S204" s="139">
        <v>0</v>
      </c>
      <c r="T204" s="139">
        <v>0</v>
      </c>
      <c r="U204" s="139">
        <v>0</v>
      </c>
      <c r="V204" s="139">
        <v>0</v>
      </c>
    </row>
    <row r="205" spans="1:22" s="113" customFormat="1" x14ac:dyDescent="0.3">
      <c r="A205" s="116" t="s">
        <v>238</v>
      </c>
      <c r="B205" s="116" t="s">
        <v>238</v>
      </c>
      <c r="C205" s="116" t="s">
        <v>244</v>
      </c>
      <c r="D205" s="139">
        <v>0</v>
      </c>
      <c r="E205" s="139">
        <v>0</v>
      </c>
      <c r="F205" s="139">
        <v>0</v>
      </c>
      <c r="G205" s="139">
        <v>0</v>
      </c>
      <c r="H205" s="139">
        <v>0</v>
      </c>
      <c r="I205" s="139">
        <v>0</v>
      </c>
      <c r="J205" s="139">
        <v>0</v>
      </c>
      <c r="K205" s="139">
        <v>0</v>
      </c>
      <c r="L205" s="139">
        <v>0</v>
      </c>
      <c r="M205" s="139">
        <v>0</v>
      </c>
      <c r="N205" s="139">
        <v>0</v>
      </c>
      <c r="O205" s="139">
        <v>0</v>
      </c>
      <c r="P205" s="139">
        <v>0</v>
      </c>
      <c r="Q205" s="139">
        <v>0</v>
      </c>
      <c r="R205" s="139">
        <v>0</v>
      </c>
      <c r="S205" s="139">
        <v>0</v>
      </c>
      <c r="T205" s="139">
        <v>0</v>
      </c>
      <c r="U205" s="139">
        <v>0</v>
      </c>
      <c r="V205" s="139">
        <v>0</v>
      </c>
    </row>
    <row r="206" spans="1:22" s="113" customFormat="1" x14ac:dyDescent="0.3">
      <c r="A206" s="116" t="s">
        <v>238</v>
      </c>
      <c r="B206" s="116" t="s">
        <v>238</v>
      </c>
      <c r="C206" s="116" t="s">
        <v>245</v>
      </c>
      <c r="D206" s="139">
        <v>0</v>
      </c>
      <c r="E206" s="139">
        <v>0</v>
      </c>
      <c r="F206" s="139">
        <v>0</v>
      </c>
      <c r="G206" s="139">
        <v>0</v>
      </c>
      <c r="H206" s="139">
        <v>0</v>
      </c>
      <c r="I206" s="139">
        <v>0</v>
      </c>
      <c r="J206" s="139">
        <v>0</v>
      </c>
      <c r="K206" s="139">
        <v>0</v>
      </c>
      <c r="L206" s="139">
        <v>0</v>
      </c>
      <c r="M206" s="139">
        <v>0</v>
      </c>
      <c r="N206" s="139">
        <v>0</v>
      </c>
      <c r="O206" s="139">
        <v>0</v>
      </c>
      <c r="P206" s="139">
        <v>0</v>
      </c>
      <c r="Q206" s="139">
        <v>0</v>
      </c>
      <c r="R206" s="139">
        <v>0</v>
      </c>
      <c r="S206" s="139">
        <v>0</v>
      </c>
      <c r="T206" s="139">
        <v>0</v>
      </c>
      <c r="U206" s="139">
        <v>0</v>
      </c>
      <c r="V206" s="139">
        <v>0</v>
      </c>
    </row>
    <row r="207" spans="1:22" s="113" customFormat="1" x14ac:dyDescent="0.3">
      <c r="A207" s="116" t="s">
        <v>238</v>
      </c>
      <c r="B207" s="116" t="s">
        <v>238</v>
      </c>
      <c r="C207" s="116" t="s">
        <v>246</v>
      </c>
      <c r="D207" s="139">
        <v>0</v>
      </c>
      <c r="E207" s="139">
        <v>0</v>
      </c>
      <c r="F207" s="139">
        <v>0</v>
      </c>
      <c r="G207" s="139">
        <v>0</v>
      </c>
      <c r="H207" s="139">
        <v>0</v>
      </c>
      <c r="I207" s="139">
        <v>0</v>
      </c>
      <c r="J207" s="139">
        <v>0</v>
      </c>
      <c r="K207" s="139">
        <v>0</v>
      </c>
      <c r="L207" s="139">
        <v>0</v>
      </c>
      <c r="M207" s="139">
        <v>0</v>
      </c>
      <c r="N207" s="139">
        <v>0</v>
      </c>
      <c r="O207" s="139">
        <v>0</v>
      </c>
      <c r="P207" s="139">
        <v>0</v>
      </c>
      <c r="Q207" s="139">
        <v>0</v>
      </c>
      <c r="R207" s="139">
        <v>0</v>
      </c>
      <c r="S207" s="139">
        <v>0</v>
      </c>
      <c r="T207" s="139">
        <v>0</v>
      </c>
      <c r="U207" s="139">
        <v>0</v>
      </c>
      <c r="V207" s="139">
        <v>0</v>
      </c>
    </row>
    <row r="208" spans="1:22" s="113" customFormat="1" x14ac:dyDescent="0.3">
      <c r="A208" s="116" t="s">
        <v>238</v>
      </c>
      <c r="B208" s="116" t="s">
        <v>238</v>
      </c>
      <c r="C208" s="116" t="s">
        <v>247</v>
      </c>
      <c r="D208" s="139">
        <v>0</v>
      </c>
      <c r="E208" s="139">
        <v>0</v>
      </c>
      <c r="F208" s="139">
        <v>0</v>
      </c>
      <c r="G208" s="139">
        <v>0</v>
      </c>
      <c r="H208" s="139">
        <v>0</v>
      </c>
      <c r="I208" s="139">
        <v>0</v>
      </c>
      <c r="J208" s="139">
        <v>0</v>
      </c>
      <c r="K208" s="139">
        <v>0</v>
      </c>
      <c r="L208" s="139">
        <v>0</v>
      </c>
      <c r="M208" s="139">
        <v>0</v>
      </c>
      <c r="N208" s="139">
        <v>0</v>
      </c>
      <c r="O208" s="139">
        <v>0</v>
      </c>
      <c r="P208" s="139">
        <v>0</v>
      </c>
      <c r="Q208" s="139">
        <v>0</v>
      </c>
      <c r="R208" s="139">
        <v>0</v>
      </c>
      <c r="S208" s="139">
        <v>0</v>
      </c>
      <c r="T208" s="139">
        <v>0</v>
      </c>
      <c r="U208" s="139">
        <v>0</v>
      </c>
      <c r="V208" s="139">
        <v>0</v>
      </c>
    </row>
    <row r="209" spans="1:22" s="113" customFormat="1" x14ac:dyDescent="0.3">
      <c r="A209" s="116" t="s">
        <v>238</v>
      </c>
      <c r="B209" s="116" t="s">
        <v>238</v>
      </c>
      <c r="C209" s="116" t="s">
        <v>248</v>
      </c>
      <c r="D209" s="139">
        <v>0</v>
      </c>
      <c r="E209" s="139">
        <v>0</v>
      </c>
      <c r="F209" s="139">
        <v>0</v>
      </c>
      <c r="G209" s="139">
        <v>0</v>
      </c>
      <c r="H209" s="139">
        <v>0</v>
      </c>
      <c r="I209" s="139">
        <v>0</v>
      </c>
      <c r="J209" s="139">
        <v>0</v>
      </c>
      <c r="K209" s="139">
        <v>0</v>
      </c>
      <c r="L209" s="139">
        <v>0</v>
      </c>
      <c r="M209" s="139">
        <v>0</v>
      </c>
      <c r="N209" s="139">
        <v>0</v>
      </c>
      <c r="O209" s="139">
        <v>0</v>
      </c>
      <c r="P209" s="139">
        <v>0</v>
      </c>
      <c r="Q209" s="139">
        <v>0</v>
      </c>
      <c r="R209" s="139">
        <v>0</v>
      </c>
      <c r="S209" s="139">
        <v>0</v>
      </c>
      <c r="T209" s="139">
        <v>0</v>
      </c>
      <c r="U209" s="139">
        <v>0</v>
      </c>
      <c r="V209" s="139">
        <v>0</v>
      </c>
    </row>
    <row r="210" spans="1:22" s="113" customFormat="1" x14ac:dyDescent="0.3">
      <c r="A210" s="114" t="s">
        <v>249</v>
      </c>
      <c r="B210" s="114" t="s">
        <v>249</v>
      </c>
      <c r="C210" s="114" t="s">
        <v>250</v>
      </c>
      <c r="D210" s="140">
        <v>0</v>
      </c>
      <c r="E210" s="140">
        <v>0</v>
      </c>
      <c r="F210" s="140">
        <v>0</v>
      </c>
      <c r="G210" s="140">
        <v>0</v>
      </c>
      <c r="H210" s="140">
        <v>0</v>
      </c>
      <c r="I210" s="140">
        <v>0</v>
      </c>
      <c r="J210" s="140">
        <v>0</v>
      </c>
      <c r="K210" s="140">
        <v>0</v>
      </c>
      <c r="L210" s="140">
        <v>0.32637073170740116</v>
      </c>
      <c r="M210" s="140">
        <v>0</v>
      </c>
      <c r="N210" s="140">
        <v>0</v>
      </c>
      <c r="O210" s="140">
        <v>0</v>
      </c>
      <c r="P210" s="140">
        <v>0</v>
      </c>
      <c r="Q210" s="140">
        <v>0</v>
      </c>
      <c r="R210" s="140">
        <v>0</v>
      </c>
      <c r="S210" s="140">
        <v>0</v>
      </c>
      <c r="T210" s="140">
        <v>0</v>
      </c>
      <c r="U210" s="140">
        <v>0</v>
      </c>
      <c r="V210" s="140">
        <v>0</v>
      </c>
    </row>
    <row r="211" spans="1:22" x14ac:dyDescent="0.3">
      <c r="A211" s="117"/>
      <c r="B211" s="117"/>
      <c r="C211" s="117"/>
      <c r="D211" s="118"/>
      <c r="E211" s="118"/>
      <c r="F211" s="119"/>
      <c r="G211" s="119"/>
      <c r="H211" s="119"/>
      <c r="I211" s="119"/>
      <c r="J211" s="119"/>
      <c r="K211" s="119"/>
      <c r="L211" s="119"/>
      <c r="M211" s="119"/>
      <c r="N211" s="119"/>
      <c r="O211" s="120"/>
      <c r="P211" s="120"/>
      <c r="Q211" s="120"/>
      <c r="R211" s="120"/>
      <c r="S211" s="121"/>
      <c r="T211" s="120"/>
      <c r="U211" s="122"/>
      <c r="V211" s="122"/>
    </row>
    <row r="212" spans="1:22" x14ac:dyDescent="0.3">
      <c r="A212" s="117"/>
      <c r="B212" s="117"/>
      <c r="C212" s="117"/>
      <c r="D212" s="118"/>
      <c r="E212" s="118"/>
      <c r="F212" s="119"/>
      <c r="G212" s="119"/>
      <c r="H212" s="119"/>
      <c r="I212" s="119"/>
      <c r="J212" s="119"/>
      <c r="K212" s="119"/>
      <c r="L212" s="119"/>
      <c r="M212" s="119"/>
      <c r="N212" s="119"/>
      <c r="O212" s="120"/>
      <c r="P212" s="120"/>
      <c r="Q212" s="120"/>
      <c r="R212" s="120"/>
      <c r="S212" s="121"/>
      <c r="T212" s="120"/>
      <c r="U212" s="122"/>
      <c r="V212" s="122"/>
    </row>
    <row r="213" spans="1:22" x14ac:dyDescent="0.3">
      <c r="A213" s="117"/>
      <c r="B213" s="117"/>
      <c r="C213" s="117"/>
      <c r="D213" s="118"/>
      <c r="E213" s="118"/>
      <c r="F213" s="119"/>
      <c r="G213" s="119"/>
      <c r="H213" s="119"/>
      <c r="I213" s="119"/>
      <c r="J213" s="119"/>
      <c r="K213" s="119"/>
      <c r="L213" s="119"/>
      <c r="M213" s="119"/>
      <c r="N213" s="119"/>
      <c r="O213" s="120"/>
      <c r="P213" s="120"/>
      <c r="Q213" s="120"/>
      <c r="R213" s="120"/>
      <c r="S213" s="121"/>
      <c r="T213" s="120"/>
      <c r="U213" s="122"/>
      <c r="V213" s="122"/>
    </row>
    <row r="214" spans="1:22" x14ac:dyDescent="0.3">
      <c r="A214" s="117"/>
      <c r="B214" s="117"/>
      <c r="C214" s="117"/>
      <c r="D214" s="118"/>
      <c r="E214" s="118"/>
      <c r="F214" s="119"/>
      <c r="G214" s="119"/>
      <c r="H214" s="119"/>
      <c r="I214" s="119"/>
      <c r="J214" s="119"/>
      <c r="K214" s="119"/>
      <c r="L214" s="119"/>
      <c r="M214" s="119"/>
      <c r="N214" s="119"/>
      <c r="O214" s="120"/>
      <c r="P214" s="120"/>
      <c r="Q214" s="120"/>
      <c r="R214" s="120"/>
      <c r="S214" s="121"/>
      <c r="T214" s="120"/>
      <c r="U214" s="122"/>
      <c r="V214" s="122"/>
    </row>
    <row r="215" spans="1:22" x14ac:dyDescent="0.3">
      <c r="A215" s="117"/>
      <c r="B215" s="117"/>
      <c r="C215" s="117"/>
      <c r="D215" s="118"/>
      <c r="E215" s="118"/>
      <c r="F215" s="119"/>
      <c r="G215" s="119"/>
      <c r="H215" s="119"/>
      <c r="I215" s="119"/>
      <c r="J215" s="119"/>
      <c r="K215" s="119"/>
      <c r="L215" s="119"/>
      <c r="M215" s="119"/>
      <c r="N215" s="119"/>
      <c r="O215" s="120"/>
      <c r="P215" s="120"/>
      <c r="Q215" s="120"/>
      <c r="R215" s="120"/>
      <c r="S215" s="121"/>
      <c r="T215" s="120"/>
      <c r="U215" s="122"/>
      <c r="V215" s="122"/>
    </row>
    <row r="216" spans="1:22" x14ac:dyDescent="0.3">
      <c r="A216" s="117"/>
      <c r="B216" s="117"/>
      <c r="C216" s="117"/>
      <c r="D216" s="118"/>
      <c r="E216" s="118"/>
      <c r="F216" s="119"/>
      <c r="G216" s="119"/>
      <c r="H216" s="119"/>
      <c r="I216" s="119"/>
      <c r="J216" s="119"/>
      <c r="K216" s="119"/>
      <c r="L216" s="119"/>
      <c r="M216" s="119"/>
      <c r="N216" s="119"/>
      <c r="O216" s="120"/>
      <c r="P216" s="120"/>
      <c r="Q216" s="120"/>
      <c r="R216" s="120"/>
      <c r="S216" s="121"/>
      <c r="T216" s="120"/>
      <c r="U216" s="122"/>
      <c r="V216" s="122"/>
    </row>
    <row r="217" spans="1:22" x14ac:dyDescent="0.3">
      <c r="A217" s="117"/>
      <c r="B217" s="117"/>
      <c r="C217" s="117"/>
      <c r="D217" s="124"/>
      <c r="E217" s="124"/>
      <c r="F217" s="124"/>
      <c r="G217" s="124"/>
      <c r="H217" s="124"/>
      <c r="I217" s="124"/>
      <c r="J217" s="118"/>
      <c r="K217" s="118"/>
      <c r="L217" s="124"/>
      <c r="M217" s="124"/>
      <c r="N217" s="124"/>
      <c r="O217" s="122"/>
      <c r="P217" s="122"/>
      <c r="Q217" s="122"/>
      <c r="R217" s="122"/>
      <c r="S217" s="125"/>
      <c r="T217" s="122"/>
      <c r="U217" s="122"/>
      <c r="V217" s="122"/>
    </row>
    <row r="218" spans="1:22" x14ac:dyDescent="0.3">
      <c r="A218" s="117"/>
      <c r="B218" s="117"/>
      <c r="C218" s="117"/>
      <c r="D218" s="124"/>
      <c r="E218" s="124"/>
      <c r="F218" s="124"/>
      <c r="G218" s="124"/>
      <c r="H218" s="124"/>
      <c r="I218" s="124"/>
      <c r="J218" s="124"/>
      <c r="K218" s="124"/>
      <c r="L218" s="124"/>
      <c r="M218" s="124"/>
      <c r="N218" s="124"/>
      <c r="O218" s="122"/>
      <c r="P218" s="122"/>
      <c r="Q218" s="122"/>
      <c r="R218" s="122"/>
      <c r="S218" s="125"/>
      <c r="T218" s="122"/>
      <c r="U218" s="122"/>
      <c r="V218" s="122"/>
    </row>
    <row r="219" spans="1:22" x14ac:dyDescent="0.3">
      <c r="A219" s="117"/>
      <c r="B219" s="117"/>
      <c r="C219" s="117"/>
      <c r="D219" s="124"/>
      <c r="E219" s="124"/>
      <c r="F219" s="124"/>
      <c r="G219" s="124"/>
      <c r="H219" s="124"/>
      <c r="I219" s="124"/>
      <c r="J219" s="124"/>
      <c r="K219" s="124"/>
      <c r="L219" s="124"/>
      <c r="M219" s="124"/>
      <c r="N219" s="124"/>
      <c r="O219" s="122"/>
      <c r="P219" s="122"/>
      <c r="Q219" s="122"/>
      <c r="R219" s="122"/>
      <c r="S219" s="125"/>
      <c r="T219" s="122"/>
      <c r="U219" s="122"/>
      <c r="V219" s="122"/>
    </row>
    <row r="220" spans="1:22" x14ac:dyDescent="0.3">
      <c r="A220" s="117"/>
      <c r="B220" s="117"/>
      <c r="C220" s="117"/>
      <c r="D220" s="124"/>
      <c r="E220" s="124"/>
      <c r="F220" s="124"/>
      <c r="G220" s="124"/>
      <c r="H220" s="124"/>
      <c r="I220" s="124"/>
      <c r="J220" s="124"/>
      <c r="K220" s="124"/>
      <c r="L220" s="124"/>
      <c r="M220" s="124"/>
      <c r="N220" s="124"/>
      <c r="O220" s="122"/>
      <c r="P220" s="122"/>
      <c r="Q220" s="122"/>
      <c r="R220" s="122"/>
      <c r="S220" s="125"/>
      <c r="T220" s="122"/>
      <c r="U220" s="122"/>
      <c r="V220" s="122"/>
    </row>
    <row r="221" spans="1:22" x14ac:dyDescent="0.3">
      <c r="A221" s="117"/>
      <c r="B221" s="117"/>
      <c r="C221" s="117"/>
      <c r="D221" s="124"/>
      <c r="E221" s="124"/>
      <c r="F221" s="124"/>
      <c r="G221" s="124"/>
      <c r="H221" s="124"/>
      <c r="I221" s="124"/>
      <c r="J221" s="124"/>
      <c r="K221" s="124"/>
      <c r="L221" s="124"/>
      <c r="M221" s="124"/>
      <c r="N221" s="124"/>
      <c r="O221" s="122"/>
      <c r="P221" s="122"/>
      <c r="Q221" s="122"/>
      <c r="R221" s="122"/>
      <c r="S221" s="125"/>
      <c r="T221" s="122"/>
      <c r="U221" s="122"/>
      <c r="V221" s="122"/>
    </row>
    <row r="222" spans="1:22" x14ac:dyDescent="0.3">
      <c r="A222" s="117"/>
      <c r="B222" s="117"/>
      <c r="C222" s="117"/>
      <c r="D222" s="124"/>
      <c r="E222" s="124"/>
      <c r="F222" s="124"/>
      <c r="G222" s="124"/>
      <c r="H222" s="124"/>
      <c r="I222" s="124"/>
      <c r="J222" s="124"/>
      <c r="K222" s="124"/>
      <c r="L222" s="124"/>
      <c r="M222" s="124"/>
      <c r="N222" s="124"/>
      <c r="O222" s="122"/>
      <c r="P222" s="122"/>
      <c r="Q222" s="122"/>
      <c r="R222" s="122"/>
      <c r="S222" s="125"/>
      <c r="T222" s="122"/>
      <c r="U222" s="122"/>
      <c r="V222" s="122"/>
    </row>
    <row r="223" spans="1:22" x14ac:dyDescent="0.3">
      <c r="A223" s="117"/>
      <c r="B223" s="117"/>
      <c r="C223" s="117"/>
      <c r="D223" s="124"/>
      <c r="E223" s="124"/>
      <c r="F223" s="124"/>
      <c r="G223" s="124"/>
      <c r="H223" s="124"/>
      <c r="I223" s="124"/>
      <c r="J223" s="124"/>
      <c r="K223" s="124"/>
      <c r="L223" s="124"/>
      <c r="M223" s="124"/>
      <c r="N223" s="124"/>
      <c r="O223" s="122"/>
      <c r="P223" s="122"/>
      <c r="Q223" s="122"/>
      <c r="R223" s="122"/>
      <c r="S223" s="125"/>
      <c r="T223" s="122"/>
      <c r="U223" s="122"/>
      <c r="V223" s="122"/>
    </row>
    <row r="224" spans="1:22" x14ac:dyDescent="0.3">
      <c r="A224" s="117"/>
      <c r="B224" s="117"/>
      <c r="C224" s="117"/>
      <c r="D224" s="124"/>
      <c r="E224" s="124"/>
      <c r="F224" s="124"/>
      <c r="G224" s="124"/>
      <c r="H224" s="124"/>
      <c r="I224" s="124"/>
      <c r="J224" s="124"/>
      <c r="K224" s="124"/>
      <c r="L224" s="124"/>
      <c r="M224" s="124"/>
      <c r="N224" s="124"/>
      <c r="O224" s="122"/>
      <c r="P224" s="122"/>
      <c r="Q224" s="122"/>
      <c r="R224" s="122"/>
      <c r="S224" s="125"/>
      <c r="T224" s="122"/>
      <c r="U224" s="122"/>
      <c r="V224" s="122"/>
    </row>
    <row r="225" spans="1:22" x14ac:dyDescent="0.3">
      <c r="A225" s="126"/>
      <c r="B225" s="126"/>
      <c r="C225" s="126"/>
      <c r="D225" s="127"/>
      <c r="E225" s="127"/>
      <c r="F225" s="127"/>
      <c r="G225" s="127"/>
      <c r="H225" s="127"/>
      <c r="I225" s="127"/>
      <c r="J225" s="127"/>
      <c r="K225" s="127"/>
      <c r="L225" s="127"/>
      <c r="M225" s="127"/>
      <c r="N225" s="127"/>
      <c r="O225" s="122"/>
      <c r="P225" s="122"/>
      <c r="Q225" s="122"/>
      <c r="R225" s="122"/>
      <c r="S225" s="125"/>
      <c r="T225" s="122"/>
      <c r="U225" s="122"/>
      <c r="V225" s="122"/>
    </row>
    <row r="226" spans="1:22" x14ac:dyDescent="0.3">
      <c r="A226" s="128"/>
      <c r="B226" s="128"/>
      <c r="C226" s="128"/>
      <c r="D226" s="129"/>
      <c r="E226" s="129"/>
      <c r="F226" s="129"/>
      <c r="G226" s="129"/>
      <c r="H226" s="129"/>
      <c r="I226" s="129"/>
      <c r="J226" s="129"/>
      <c r="K226" s="129"/>
      <c r="L226" s="129"/>
      <c r="M226" s="129"/>
      <c r="N226" s="129"/>
      <c r="O226" s="122"/>
      <c r="P226" s="122"/>
      <c r="Q226" s="122"/>
      <c r="R226" s="122"/>
      <c r="S226" s="125"/>
      <c r="T226" s="122"/>
      <c r="U226" s="122"/>
      <c r="V226" s="122"/>
    </row>
    <row r="227" spans="1:22" x14ac:dyDescent="0.3">
      <c r="A227" s="117"/>
      <c r="B227" s="117"/>
      <c r="C227" s="117"/>
      <c r="D227" s="130"/>
      <c r="E227" s="130"/>
      <c r="F227" s="130"/>
      <c r="G227" s="130"/>
      <c r="H227" s="130"/>
      <c r="I227" s="130"/>
      <c r="J227" s="130"/>
      <c r="K227" s="130"/>
      <c r="L227" s="130"/>
      <c r="M227" s="130"/>
      <c r="N227" s="130"/>
      <c r="O227" s="122"/>
      <c r="P227" s="122"/>
      <c r="Q227" s="122"/>
      <c r="R227" s="122"/>
      <c r="S227" s="125"/>
      <c r="T227" s="122"/>
      <c r="U227" s="122"/>
      <c r="V227" s="122"/>
    </row>
    <row r="228" spans="1:22" x14ac:dyDescent="0.3">
      <c r="A228" s="117"/>
      <c r="B228" s="117"/>
      <c r="C228" s="117"/>
      <c r="D228" s="124"/>
      <c r="E228" s="124"/>
      <c r="F228" s="124"/>
      <c r="G228" s="124"/>
      <c r="H228" s="124"/>
      <c r="I228" s="124"/>
      <c r="J228" s="124"/>
      <c r="K228" s="124"/>
      <c r="L228" s="124"/>
      <c r="M228" s="124"/>
      <c r="N228" s="124"/>
      <c r="O228" s="122"/>
      <c r="P228" s="122"/>
      <c r="Q228" s="122"/>
      <c r="R228" s="122"/>
      <c r="S228" s="125"/>
      <c r="T228" s="122"/>
      <c r="U228" s="122"/>
      <c r="V228" s="122"/>
    </row>
    <row r="229" spans="1:22" x14ac:dyDescent="0.3">
      <c r="A229" s="117"/>
      <c r="B229" s="117"/>
      <c r="C229" s="117"/>
      <c r="D229" s="124"/>
      <c r="E229" s="124"/>
      <c r="F229" s="124"/>
      <c r="G229" s="124"/>
      <c r="H229" s="124"/>
      <c r="I229" s="124"/>
      <c r="J229" s="124"/>
      <c r="K229" s="124"/>
      <c r="L229" s="124"/>
      <c r="M229" s="124"/>
      <c r="N229" s="124"/>
      <c r="O229" s="122"/>
      <c r="P229" s="122"/>
      <c r="Q229" s="122"/>
      <c r="R229" s="122"/>
      <c r="S229" s="125"/>
      <c r="T229" s="122"/>
      <c r="U229" s="122"/>
      <c r="V229" s="122"/>
    </row>
    <row r="230" spans="1:22" x14ac:dyDescent="0.3">
      <c r="A230" s="117"/>
      <c r="B230" s="117"/>
      <c r="C230" s="117"/>
      <c r="D230" s="124"/>
      <c r="E230" s="124"/>
      <c r="F230" s="124"/>
      <c r="G230" s="124"/>
      <c r="H230" s="124"/>
      <c r="I230" s="124"/>
      <c r="J230" s="124"/>
      <c r="K230" s="124"/>
      <c r="L230" s="124"/>
      <c r="M230" s="124"/>
      <c r="N230" s="124"/>
      <c r="O230" s="122"/>
      <c r="P230" s="122"/>
      <c r="Q230" s="122"/>
      <c r="R230" s="122"/>
      <c r="S230" s="125"/>
      <c r="T230" s="122"/>
      <c r="U230" s="122"/>
      <c r="V230" s="122"/>
    </row>
    <row r="231" spans="1:22" x14ac:dyDescent="0.3">
      <c r="A231" s="117"/>
      <c r="B231" s="117"/>
      <c r="C231" s="117"/>
      <c r="D231" s="124"/>
      <c r="E231" s="124"/>
      <c r="F231" s="124"/>
      <c r="G231" s="124"/>
      <c r="H231" s="124"/>
      <c r="I231" s="124"/>
      <c r="J231" s="124"/>
      <c r="K231" s="124"/>
      <c r="L231" s="124"/>
      <c r="M231" s="124"/>
      <c r="N231" s="124"/>
      <c r="O231" s="122"/>
      <c r="P231" s="122"/>
      <c r="Q231" s="122"/>
      <c r="R231" s="122"/>
      <c r="S231" s="125"/>
      <c r="T231" s="122"/>
      <c r="U231" s="122"/>
      <c r="V231" s="122"/>
    </row>
    <row r="232" spans="1:22" x14ac:dyDescent="0.3">
      <c r="A232" s="117"/>
      <c r="B232" s="117"/>
      <c r="C232" s="117"/>
      <c r="D232" s="124"/>
      <c r="E232" s="124"/>
      <c r="F232" s="124"/>
      <c r="G232" s="124"/>
      <c r="H232" s="124"/>
      <c r="I232" s="124"/>
      <c r="J232" s="124"/>
      <c r="K232" s="124"/>
      <c r="L232" s="124"/>
      <c r="M232" s="124"/>
      <c r="N232" s="124"/>
      <c r="O232" s="122"/>
      <c r="P232" s="122"/>
      <c r="Q232" s="122"/>
      <c r="R232" s="122"/>
      <c r="S232" s="125"/>
      <c r="T232" s="122"/>
      <c r="U232" s="122"/>
      <c r="V232" s="122"/>
    </row>
    <row r="233" spans="1:22" x14ac:dyDescent="0.3">
      <c r="A233" s="117"/>
      <c r="B233" s="117"/>
      <c r="C233" s="117"/>
      <c r="D233" s="124"/>
      <c r="E233" s="124"/>
      <c r="F233" s="124"/>
      <c r="G233" s="124"/>
      <c r="H233" s="124"/>
      <c r="I233" s="124"/>
      <c r="J233" s="124"/>
      <c r="K233" s="124"/>
      <c r="L233" s="124"/>
      <c r="M233" s="124"/>
      <c r="N233" s="124"/>
      <c r="O233" s="122"/>
      <c r="P233" s="122"/>
      <c r="Q233" s="122"/>
      <c r="R233" s="122"/>
      <c r="S233" s="125"/>
      <c r="T233" s="122"/>
      <c r="U233" s="122"/>
      <c r="V233" s="122"/>
    </row>
    <row r="234" spans="1:22" x14ac:dyDescent="0.3">
      <c r="A234" s="117"/>
      <c r="B234" s="117"/>
      <c r="C234" s="117"/>
      <c r="D234" s="124"/>
      <c r="E234" s="124"/>
      <c r="F234" s="124"/>
      <c r="G234" s="124"/>
      <c r="H234" s="124"/>
      <c r="I234" s="124"/>
      <c r="J234" s="124"/>
      <c r="K234" s="124"/>
      <c r="L234" s="124"/>
      <c r="M234" s="124"/>
      <c r="N234" s="124"/>
      <c r="O234" s="122"/>
      <c r="P234" s="122"/>
      <c r="Q234" s="122"/>
      <c r="R234" s="122"/>
      <c r="S234" s="125"/>
      <c r="T234" s="122"/>
      <c r="U234" s="122"/>
      <c r="V234" s="122"/>
    </row>
    <row r="235" spans="1:22" x14ac:dyDescent="0.3">
      <c r="A235" s="117"/>
      <c r="B235" s="117"/>
      <c r="C235" s="117"/>
      <c r="D235" s="124"/>
      <c r="E235" s="124"/>
      <c r="F235" s="124"/>
      <c r="G235" s="124"/>
      <c r="H235" s="124"/>
      <c r="I235" s="124"/>
      <c r="J235" s="124"/>
      <c r="K235" s="124"/>
      <c r="L235" s="124"/>
      <c r="M235" s="124"/>
      <c r="N235" s="124"/>
      <c r="O235" s="122"/>
      <c r="P235" s="122"/>
      <c r="Q235" s="122"/>
      <c r="R235" s="122"/>
      <c r="S235" s="125"/>
      <c r="T235" s="122"/>
      <c r="U235" s="122"/>
      <c r="V235" s="122"/>
    </row>
    <row r="236" spans="1:22" x14ac:dyDescent="0.3">
      <c r="A236" s="117"/>
      <c r="B236" s="117"/>
      <c r="C236" s="117"/>
      <c r="D236" s="124"/>
      <c r="E236" s="124"/>
      <c r="F236" s="124"/>
      <c r="G236" s="124"/>
      <c r="H236" s="124"/>
      <c r="I236" s="124"/>
      <c r="J236" s="124"/>
      <c r="K236" s="124"/>
      <c r="L236" s="124"/>
      <c r="M236" s="124"/>
      <c r="N236" s="124"/>
      <c r="O236" s="122"/>
      <c r="P236" s="122"/>
      <c r="Q236" s="122"/>
      <c r="R236" s="122"/>
      <c r="S236" s="125"/>
      <c r="T236" s="122"/>
      <c r="U236" s="122"/>
      <c r="V236" s="122"/>
    </row>
    <row r="237" spans="1:22" x14ac:dyDescent="0.3">
      <c r="A237" s="117"/>
      <c r="B237" s="117"/>
      <c r="C237" s="117"/>
      <c r="D237" s="124"/>
      <c r="E237" s="124"/>
      <c r="F237" s="124"/>
      <c r="G237" s="124"/>
      <c r="H237" s="124"/>
      <c r="I237" s="124"/>
      <c r="J237" s="124"/>
      <c r="K237" s="124"/>
      <c r="L237" s="124"/>
      <c r="M237" s="124"/>
      <c r="N237" s="124"/>
      <c r="O237" s="122"/>
      <c r="P237" s="122"/>
      <c r="Q237" s="122"/>
      <c r="R237" s="122"/>
      <c r="S237" s="125"/>
      <c r="T237" s="122"/>
      <c r="U237" s="122"/>
      <c r="V237" s="122"/>
    </row>
    <row r="238" spans="1:22" x14ac:dyDescent="0.3">
      <c r="A238" s="117"/>
      <c r="B238" s="117"/>
      <c r="C238" s="117"/>
      <c r="D238" s="124"/>
      <c r="E238" s="124"/>
      <c r="F238" s="124"/>
      <c r="G238" s="124"/>
      <c r="H238" s="124"/>
      <c r="I238" s="124"/>
      <c r="J238" s="124"/>
      <c r="K238" s="124"/>
      <c r="L238" s="124"/>
      <c r="M238" s="124"/>
      <c r="N238" s="124"/>
      <c r="O238" s="122"/>
      <c r="P238" s="122"/>
      <c r="Q238" s="122"/>
      <c r="R238" s="122"/>
      <c r="S238" s="125"/>
      <c r="T238" s="122"/>
      <c r="U238" s="122"/>
      <c r="V238" s="122"/>
    </row>
    <row r="239" spans="1:22" x14ac:dyDescent="0.3">
      <c r="A239" s="117"/>
      <c r="B239" s="117"/>
      <c r="C239" s="117"/>
      <c r="D239" s="124"/>
      <c r="E239" s="124"/>
      <c r="F239" s="124"/>
      <c r="G239" s="124"/>
      <c r="H239" s="124"/>
      <c r="I239" s="124"/>
      <c r="J239" s="124"/>
      <c r="K239" s="124"/>
      <c r="L239" s="124"/>
      <c r="M239" s="124"/>
      <c r="N239" s="124"/>
      <c r="O239" s="122"/>
      <c r="P239" s="122"/>
      <c r="Q239" s="122"/>
      <c r="R239" s="122"/>
      <c r="S239" s="125"/>
      <c r="T239" s="122"/>
      <c r="U239" s="122"/>
      <c r="V239" s="122"/>
    </row>
    <row r="240" spans="1:22" x14ac:dyDescent="0.3">
      <c r="A240" s="117"/>
      <c r="B240" s="117"/>
      <c r="C240" s="117"/>
      <c r="D240" s="130"/>
      <c r="E240" s="130"/>
      <c r="F240" s="130"/>
      <c r="G240" s="130"/>
      <c r="H240" s="130"/>
      <c r="I240" s="130"/>
      <c r="J240" s="130"/>
      <c r="K240" s="130"/>
      <c r="L240" s="130"/>
      <c r="M240" s="130"/>
      <c r="N240" s="130"/>
      <c r="O240" s="122"/>
      <c r="P240" s="122"/>
      <c r="Q240" s="122"/>
      <c r="R240" s="122"/>
      <c r="S240" s="125"/>
      <c r="T240" s="122"/>
      <c r="U240" s="122"/>
      <c r="V240" s="122"/>
    </row>
    <row r="241" spans="1:22" x14ac:dyDescent="0.3">
      <c r="A241" s="117"/>
      <c r="B241" s="117"/>
      <c r="C241" s="117"/>
      <c r="D241" s="124"/>
      <c r="E241" s="124"/>
      <c r="F241" s="124"/>
      <c r="G241" s="124"/>
      <c r="H241" s="124"/>
      <c r="I241" s="124"/>
      <c r="J241" s="124"/>
      <c r="K241" s="124"/>
      <c r="L241" s="124"/>
      <c r="M241" s="124"/>
      <c r="N241" s="124"/>
      <c r="O241" s="122"/>
      <c r="P241" s="122"/>
      <c r="Q241" s="122"/>
      <c r="R241" s="122"/>
      <c r="S241" s="125"/>
      <c r="T241" s="122"/>
      <c r="U241" s="122"/>
      <c r="V241" s="122"/>
    </row>
    <row r="242" spans="1:22" x14ac:dyDescent="0.3">
      <c r="A242" s="117"/>
      <c r="B242" s="117"/>
      <c r="C242" s="117"/>
      <c r="D242" s="124"/>
      <c r="E242" s="124"/>
      <c r="F242" s="124"/>
      <c r="G242" s="124"/>
      <c r="H242" s="124"/>
      <c r="I242" s="124"/>
      <c r="J242" s="124"/>
      <c r="K242" s="124"/>
      <c r="L242" s="124"/>
      <c r="M242" s="124"/>
      <c r="N242" s="124"/>
      <c r="O242" s="122"/>
      <c r="P242" s="122"/>
      <c r="Q242" s="122"/>
      <c r="R242" s="122"/>
      <c r="S242" s="125"/>
      <c r="T242" s="122"/>
      <c r="U242" s="122"/>
      <c r="V242" s="122"/>
    </row>
    <row r="243" spans="1:22" x14ac:dyDescent="0.3">
      <c r="A243" s="117"/>
      <c r="B243" s="117"/>
      <c r="C243" s="117"/>
      <c r="D243" s="124"/>
      <c r="E243" s="124"/>
      <c r="F243" s="124"/>
      <c r="G243" s="124"/>
      <c r="H243" s="124"/>
      <c r="I243" s="124"/>
      <c r="J243" s="124"/>
      <c r="K243" s="124"/>
      <c r="L243" s="124"/>
      <c r="M243" s="124"/>
      <c r="N243" s="124"/>
      <c r="O243" s="122"/>
      <c r="P243" s="122"/>
      <c r="Q243" s="122"/>
      <c r="R243" s="122"/>
      <c r="S243" s="125"/>
      <c r="T243" s="122"/>
      <c r="U243" s="122"/>
      <c r="V243" s="122"/>
    </row>
    <row r="244" spans="1:22" x14ac:dyDescent="0.3">
      <c r="A244" s="117"/>
      <c r="B244" s="117"/>
      <c r="C244" s="117"/>
      <c r="D244" s="124"/>
      <c r="E244" s="124"/>
      <c r="F244" s="124"/>
      <c r="G244" s="124"/>
      <c r="H244" s="124"/>
      <c r="I244" s="124"/>
      <c r="J244" s="124"/>
      <c r="K244" s="124"/>
      <c r="L244" s="124"/>
      <c r="M244" s="124"/>
      <c r="N244" s="124"/>
      <c r="O244" s="122"/>
      <c r="P244" s="122"/>
      <c r="Q244" s="122"/>
      <c r="R244" s="122"/>
      <c r="S244" s="125"/>
      <c r="T244" s="122"/>
      <c r="U244" s="122"/>
      <c r="V244" s="122"/>
    </row>
    <row r="245" spans="1:22" x14ac:dyDescent="0.3">
      <c r="A245" s="117"/>
      <c r="B245" s="117"/>
      <c r="C245" s="117"/>
      <c r="D245" s="124"/>
      <c r="E245" s="124"/>
      <c r="F245" s="124"/>
      <c r="G245" s="124"/>
      <c r="H245" s="124"/>
      <c r="I245" s="124"/>
      <c r="J245" s="124"/>
      <c r="K245" s="124"/>
      <c r="L245" s="124"/>
      <c r="M245" s="124"/>
      <c r="N245" s="124"/>
      <c r="O245" s="122"/>
      <c r="P245" s="122"/>
      <c r="Q245" s="122"/>
      <c r="R245" s="122"/>
      <c r="S245" s="125"/>
      <c r="T245" s="122"/>
      <c r="U245" s="122"/>
      <c r="V245" s="122"/>
    </row>
    <row r="246" spans="1:22" x14ac:dyDescent="0.3">
      <c r="A246" s="117"/>
      <c r="B246" s="117"/>
      <c r="C246" s="117"/>
      <c r="D246" s="124"/>
      <c r="E246" s="124"/>
      <c r="F246" s="124"/>
      <c r="G246" s="124"/>
      <c r="H246" s="124"/>
      <c r="I246" s="124"/>
      <c r="J246" s="124"/>
      <c r="K246" s="124"/>
      <c r="L246" s="124"/>
      <c r="M246" s="124"/>
      <c r="N246" s="124"/>
      <c r="O246" s="122"/>
      <c r="P246" s="122"/>
      <c r="Q246" s="122"/>
      <c r="R246" s="122"/>
      <c r="S246" s="125"/>
      <c r="T246" s="122"/>
      <c r="U246" s="122"/>
      <c r="V246" s="122"/>
    </row>
    <row r="247" spans="1:22" x14ac:dyDescent="0.3">
      <c r="A247" s="117"/>
      <c r="B247" s="117"/>
      <c r="C247" s="117"/>
      <c r="D247" s="124"/>
      <c r="E247" s="124"/>
      <c r="F247" s="124"/>
      <c r="G247" s="124"/>
      <c r="H247" s="124"/>
      <c r="I247" s="124"/>
      <c r="J247" s="124"/>
      <c r="K247" s="124"/>
      <c r="L247" s="124"/>
      <c r="M247" s="124"/>
      <c r="N247" s="124"/>
      <c r="O247" s="122"/>
      <c r="P247" s="122"/>
      <c r="Q247" s="122"/>
      <c r="R247" s="122"/>
      <c r="S247" s="125"/>
      <c r="T247" s="122"/>
      <c r="U247" s="122"/>
      <c r="V247" s="122"/>
    </row>
    <row r="248" spans="1:22" x14ac:dyDescent="0.3">
      <c r="A248" s="117"/>
      <c r="B248" s="117"/>
      <c r="C248" s="117"/>
      <c r="D248" s="124"/>
      <c r="E248" s="124"/>
      <c r="F248" s="124"/>
      <c r="G248" s="124"/>
      <c r="H248" s="124"/>
      <c r="I248" s="124"/>
      <c r="J248" s="124"/>
      <c r="K248" s="124"/>
      <c r="L248" s="124"/>
      <c r="M248" s="124"/>
      <c r="N248" s="124"/>
      <c r="O248" s="122"/>
      <c r="P248" s="122"/>
      <c r="Q248" s="122"/>
      <c r="R248" s="122"/>
      <c r="S248" s="125"/>
      <c r="T248" s="122"/>
      <c r="U248" s="122"/>
      <c r="V248" s="122"/>
    </row>
    <row r="249" spans="1:22" x14ac:dyDescent="0.3">
      <c r="A249" s="117"/>
      <c r="B249" s="117"/>
      <c r="C249" s="117"/>
      <c r="D249" s="124"/>
      <c r="E249" s="124"/>
      <c r="F249" s="124"/>
      <c r="G249" s="124"/>
      <c r="H249" s="124"/>
      <c r="I249" s="124"/>
      <c r="J249" s="124"/>
      <c r="K249" s="124"/>
      <c r="L249" s="124"/>
      <c r="M249" s="124"/>
      <c r="N249" s="124"/>
      <c r="O249" s="122"/>
      <c r="P249" s="122"/>
      <c r="Q249" s="122"/>
      <c r="R249" s="122"/>
      <c r="S249" s="125"/>
      <c r="T249" s="122"/>
      <c r="U249" s="122"/>
      <c r="V249" s="122"/>
    </row>
    <row r="250" spans="1:22" x14ac:dyDescent="0.3">
      <c r="A250" s="117"/>
      <c r="B250" s="117"/>
      <c r="C250" s="117"/>
      <c r="D250" s="124"/>
      <c r="E250" s="124"/>
      <c r="F250" s="124"/>
      <c r="G250" s="124"/>
      <c r="H250" s="124"/>
      <c r="I250" s="124"/>
      <c r="J250" s="124"/>
      <c r="K250" s="124"/>
      <c r="L250" s="124"/>
      <c r="M250" s="124"/>
      <c r="N250" s="124"/>
      <c r="O250" s="122"/>
      <c r="P250" s="122"/>
      <c r="Q250" s="122"/>
      <c r="R250" s="122"/>
      <c r="S250" s="125"/>
      <c r="T250" s="122"/>
      <c r="U250" s="122"/>
      <c r="V250" s="122"/>
    </row>
    <row r="251" spans="1:22" x14ac:dyDescent="0.3">
      <c r="A251" s="117"/>
      <c r="B251" s="117"/>
      <c r="C251" s="117"/>
      <c r="D251" s="124"/>
      <c r="E251" s="124"/>
      <c r="F251" s="124"/>
      <c r="G251" s="124"/>
      <c r="H251" s="124"/>
      <c r="I251" s="124"/>
      <c r="J251" s="124"/>
      <c r="K251" s="124"/>
      <c r="L251" s="124"/>
      <c r="M251" s="124"/>
      <c r="N251" s="124"/>
      <c r="O251" s="122"/>
      <c r="P251" s="122"/>
      <c r="Q251" s="122"/>
      <c r="R251" s="122"/>
      <c r="S251" s="125"/>
      <c r="T251" s="122"/>
      <c r="U251" s="122"/>
      <c r="V251" s="122"/>
    </row>
    <row r="252" spans="1:22" x14ac:dyDescent="0.3">
      <c r="A252" s="117"/>
      <c r="B252" s="117"/>
      <c r="C252" s="117"/>
      <c r="D252" s="124"/>
      <c r="E252" s="124"/>
      <c r="F252" s="124"/>
      <c r="G252" s="124"/>
      <c r="H252" s="124"/>
      <c r="I252" s="124"/>
      <c r="J252" s="124"/>
      <c r="K252" s="124"/>
      <c r="L252" s="124"/>
      <c r="M252" s="124"/>
      <c r="N252" s="124"/>
      <c r="O252" s="122"/>
      <c r="P252" s="122"/>
      <c r="Q252" s="122"/>
      <c r="R252" s="122"/>
      <c r="S252" s="125"/>
      <c r="T252" s="122"/>
      <c r="U252" s="122"/>
      <c r="V252" s="122"/>
    </row>
    <row r="253" spans="1:22" x14ac:dyDescent="0.3">
      <c r="A253" s="117"/>
      <c r="B253" s="117"/>
      <c r="C253" s="117"/>
      <c r="D253" s="124"/>
      <c r="E253" s="124"/>
      <c r="F253" s="124"/>
      <c r="G253" s="124"/>
      <c r="H253" s="124"/>
      <c r="I253" s="124"/>
      <c r="J253" s="124"/>
      <c r="K253" s="124"/>
      <c r="L253" s="124"/>
      <c r="M253" s="124"/>
      <c r="N253" s="124"/>
      <c r="O253" s="122"/>
      <c r="P253" s="122"/>
      <c r="Q253" s="122"/>
      <c r="R253" s="122"/>
      <c r="S253" s="125"/>
      <c r="T253" s="122"/>
      <c r="U253" s="122"/>
      <c r="V253" s="122"/>
    </row>
    <row r="254" spans="1:22" x14ac:dyDescent="0.3">
      <c r="A254" s="117"/>
      <c r="B254" s="117"/>
      <c r="C254" s="117"/>
      <c r="D254" s="116"/>
      <c r="E254" s="116"/>
      <c r="F254" s="116"/>
      <c r="G254" s="116"/>
      <c r="H254" s="116"/>
      <c r="I254" s="116"/>
      <c r="J254" s="116"/>
      <c r="K254" s="116"/>
      <c r="L254" s="116"/>
      <c r="M254" s="116"/>
      <c r="N254" s="116"/>
      <c r="O254" s="122"/>
      <c r="P254" s="122"/>
      <c r="Q254" s="122"/>
      <c r="R254" s="122"/>
      <c r="S254" s="125"/>
      <c r="T254" s="122"/>
      <c r="U254" s="122"/>
      <c r="V254" s="122"/>
    </row>
    <row r="255" spans="1:22" x14ac:dyDescent="0.3">
      <c r="A255" s="117"/>
      <c r="B255" s="117"/>
      <c r="C255" s="117"/>
      <c r="D255" s="116"/>
      <c r="E255" s="116"/>
      <c r="F255" s="116"/>
      <c r="G255" s="116"/>
      <c r="H255" s="116"/>
      <c r="I255" s="116"/>
      <c r="J255" s="116"/>
      <c r="K255" s="116"/>
      <c r="L255" s="116"/>
      <c r="M255" s="116"/>
      <c r="N255" s="116"/>
      <c r="O255" s="122"/>
      <c r="P255" s="122"/>
      <c r="Q255" s="122"/>
      <c r="R255" s="122"/>
      <c r="S255" s="125"/>
      <c r="T255" s="122"/>
      <c r="U255" s="122"/>
      <c r="V255" s="122"/>
    </row>
    <row r="256" spans="1:22" x14ac:dyDescent="0.3">
      <c r="A256" s="117"/>
      <c r="B256" s="117"/>
      <c r="C256" s="117"/>
      <c r="D256" s="131"/>
      <c r="E256" s="131"/>
      <c r="F256" s="131"/>
      <c r="G256" s="131"/>
      <c r="H256" s="131"/>
      <c r="I256" s="131"/>
      <c r="J256" s="131"/>
      <c r="K256" s="131"/>
      <c r="L256" s="131"/>
      <c r="M256" s="131"/>
      <c r="N256" s="131"/>
      <c r="O256" s="122"/>
      <c r="P256" s="122"/>
      <c r="Q256" s="122"/>
      <c r="R256" s="122"/>
      <c r="S256" s="125"/>
      <c r="T256" s="122"/>
      <c r="U256" s="122"/>
      <c r="V256" s="122"/>
    </row>
    <row r="257" spans="1:22" x14ac:dyDescent="0.3">
      <c r="A257" s="117"/>
      <c r="B257" s="117"/>
      <c r="C257" s="117"/>
      <c r="D257" s="131"/>
      <c r="E257" s="131"/>
      <c r="F257" s="131"/>
      <c r="G257" s="131"/>
      <c r="H257" s="131"/>
      <c r="I257" s="131"/>
      <c r="J257" s="131"/>
      <c r="K257" s="131"/>
      <c r="L257" s="131"/>
      <c r="M257" s="131"/>
      <c r="N257" s="131"/>
      <c r="O257" s="122"/>
      <c r="P257" s="122"/>
      <c r="Q257" s="122"/>
      <c r="R257" s="122"/>
      <c r="S257" s="125"/>
      <c r="T257" s="122"/>
      <c r="U257" s="122"/>
      <c r="V257" s="122"/>
    </row>
    <row r="258" spans="1:22" x14ac:dyDescent="0.3">
      <c r="A258" s="117"/>
      <c r="B258" s="117"/>
      <c r="C258" s="117"/>
      <c r="D258" s="116"/>
      <c r="E258" s="116"/>
      <c r="F258" s="116"/>
      <c r="G258" s="116"/>
      <c r="H258" s="116"/>
      <c r="I258" s="116"/>
      <c r="J258" s="116"/>
      <c r="K258" s="116"/>
      <c r="L258" s="116"/>
      <c r="M258" s="116"/>
      <c r="N258" s="116"/>
      <c r="O258" s="122"/>
      <c r="P258" s="122"/>
      <c r="Q258" s="122"/>
      <c r="R258" s="122"/>
      <c r="S258" s="125"/>
      <c r="T258" s="122"/>
      <c r="U258" s="122"/>
      <c r="V258" s="122"/>
    </row>
    <row r="259" spans="1:22" x14ac:dyDescent="0.3">
      <c r="A259" s="117"/>
      <c r="B259" s="117"/>
      <c r="C259" s="117"/>
      <c r="D259" s="132"/>
      <c r="E259" s="132"/>
      <c r="F259" s="132"/>
      <c r="G259" s="132"/>
      <c r="H259" s="132"/>
      <c r="I259" s="132"/>
      <c r="J259" s="132"/>
      <c r="K259" s="132"/>
      <c r="L259" s="132"/>
      <c r="M259" s="132"/>
      <c r="N259" s="132"/>
      <c r="O259" s="122"/>
      <c r="P259" s="122"/>
      <c r="Q259" s="122"/>
      <c r="R259" s="122"/>
      <c r="S259" s="125"/>
      <c r="T259" s="122"/>
      <c r="U259" s="122"/>
      <c r="V259" s="122"/>
    </row>
    <row r="260" spans="1:22" x14ac:dyDescent="0.3">
      <c r="A260" s="117"/>
      <c r="B260" s="117"/>
      <c r="C260" s="117"/>
      <c r="D260" s="133"/>
      <c r="E260" s="133"/>
      <c r="F260" s="133"/>
      <c r="G260" s="133"/>
      <c r="H260" s="133"/>
      <c r="I260" s="133"/>
      <c r="J260" s="133"/>
      <c r="K260" s="133"/>
      <c r="L260" s="133"/>
      <c r="M260" s="133"/>
      <c r="N260" s="133"/>
      <c r="O260" s="122"/>
      <c r="P260" s="122"/>
      <c r="Q260" s="122"/>
      <c r="R260" s="122"/>
      <c r="S260" s="125"/>
      <c r="T260" s="122"/>
      <c r="U260" s="122"/>
      <c r="V260" s="122"/>
    </row>
    <row r="261" spans="1:22" x14ac:dyDescent="0.3">
      <c r="A261" s="117"/>
      <c r="B261" s="117"/>
      <c r="C261" s="117"/>
      <c r="D261" s="116"/>
      <c r="E261" s="116"/>
      <c r="F261" s="116"/>
      <c r="G261" s="116"/>
      <c r="H261" s="116"/>
      <c r="I261" s="116"/>
      <c r="J261" s="116"/>
      <c r="K261" s="116"/>
      <c r="L261" s="116"/>
      <c r="M261" s="116"/>
      <c r="N261" s="116"/>
      <c r="O261" s="122"/>
      <c r="P261" s="122"/>
      <c r="Q261" s="122"/>
      <c r="R261" s="122"/>
      <c r="S261" s="125"/>
      <c r="T261" s="122"/>
      <c r="U261" s="122"/>
      <c r="V261" s="122"/>
    </row>
    <row r="262" spans="1:22" x14ac:dyDescent="0.3">
      <c r="A262" s="117"/>
      <c r="B262" s="117"/>
      <c r="C262" s="117"/>
      <c r="D262" s="133"/>
      <c r="E262" s="133"/>
      <c r="F262" s="133"/>
      <c r="G262" s="133"/>
      <c r="H262" s="133"/>
      <c r="I262" s="133"/>
      <c r="J262" s="133"/>
      <c r="K262" s="133"/>
      <c r="L262" s="133"/>
      <c r="M262" s="133"/>
      <c r="N262" s="133"/>
      <c r="O262" s="122"/>
      <c r="P262" s="122"/>
      <c r="Q262" s="122"/>
      <c r="R262" s="122"/>
      <c r="S262" s="125"/>
      <c r="T262" s="122"/>
      <c r="U262" s="122"/>
      <c r="V262" s="122"/>
    </row>
    <row r="263" spans="1:22" x14ac:dyDescent="0.3">
      <c r="A263" s="117"/>
      <c r="B263" s="117"/>
      <c r="C263" s="117"/>
      <c r="D263" s="133"/>
      <c r="E263" s="133"/>
      <c r="F263" s="133"/>
      <c r="G263" s="133"/>
      <c r="H263" s="133"/>
      <c r="I263" s="133"/>
      <c r="J263" s="133"/>
      <c r="K263" s="133"/>
      <c r="L263" s="133"/>
      <c r="M263" s="133"/>
      <c r="N263" s="133"/>
      <c r="O263" s="122"/>
      <c r="P263" s="122"/>
      <c r="Q263" s="122"/>
      <c r="R263" s="122"/>
      <c r="S263" s="125"/>
      <c r="T263" s="122"/>
      <c r="U263" s="122"/>
      <c r="V263" s="122"/>
    </row>
    <row r="264" spans="1:22" x14ac:dyDescent="0.3">
      <c r="A264" s="117"/>
      <c r="B264" s="117"/>
      <c r="C264" s="117"/>
      <c r="D264" s="133"/>
      <c r="E264" s="133"/>
      <c r="F264" s="133"/>
      <c r="G264" s="133"/>
      <c r="H264" s="133"/>
      <c r="I264" s="133"/>
      <c r="J264" s="133"/>
      <c r="K264" s="133"/>
      <c r="L264" s="133"/>
      <c r="M264" s="133"/>
      <c r="N264" s="133"/>
      <c r="O264" s="122"/>
      <c r="P264" s="122"/>
      <c r="Q264" s="122"/>
      <c r="R264" s="122"/>
      <c r="S264" s="125"/>
      <c r="T264" s="122"/>
      <c r="U264" s="122"/>
      <c r="V264" s="122"/>
    </row>
    <row r="265" spans="1:22" x14ac:dyDescent="0.3">
      <c r="A265" s="117"/>
      <c r="B265" s="117"/>
      <c r="C265" s="117"/>
      <c r="D265" s="133"/>
      <c r="E265" s="133"/>
      <c r="F265" s="133"/>
      <c r="G265" s="133"/>
      <c r="H265" s="133"/>
      <c r="I265" s="133"/>
      <c r="J265" s="133"/>
      <c r="K265" s="133"/>
      <c r="L265" s="133"/>
      <c r="M265" s="133"/>
      <c r="N265" s="133"/>
      <c r="O265" s="122"/>
      <c r="P265" s="122"/>
      <c r="Q265" s="122"/>
      <c r="R265" s="122"/>
      <c r="S265" s="125"/>
      <c r="T265" s="122"/>
      <c r="U265" s="122"/>
      <c r="V265" s="122"/>
    </row>
    <row r="266" spans="1:22" x14ac:dyDescent="0.3">
      <c r="A266" s="117"/>
      <c r="B266" s="117"/>
      <c r="C266" s="117"/>
      <c r="D266" s="133"/>
      <c r="E266" s="133"/>
      <c r="F266" s="133"/>
      <c r="G266" s="133"/>
      <c r="H266" s="133"/>
      <c r="I266" s="133"/>
      <c r="J266" s="133"/>
      <c r="K266" s="133"/>
      <c r="L266" s="133"/>
      <c r="M266" s="133"/>
      <c r="N266" s="133"/>
      <c r="O266" s="122"/>
      <c r="P266" s="122"/>
      <c r="Q266" s="122"/>
      <c r="R266" s="122"/>
      <c r="S266" s="125"/>
      <c r="T266" s="122"/>
      <c r="U266" s="122"/>
      <c r="V266" s="122"/>
    </row>
    <row r="267" spans="1:22" x14ac:dyDescent="0.3">
      <c r="A267" s="117"/>
      <c r="B267" s="117"/>
      <c r="C267" s="117"/>
      <c r="D267" s="133"/>
      <c r="E267" s="133"/>
      <c r="F267" s="133"/>
      <c r="G267" s="133"/>
      <c r="H267" s="133"/>
      <c r="I267" s="133"/>
      <c r="J267" s="133"/>
      <c r="K267" s="133"/>
      <c r="L267" s="133"/>
      <c r="M267" s="133"/>
      <c r="N267" s="133"/>
      <c r="O267" s="122"/>
      <c r="P267" s="122"/>
      <c r="Q267" s="122"/>
      <c r="R267" s="122"/>
      <c r="S267" s="125"/>
      <c r="T267" s="122"/>
      <c r="U267" s="122"/>
      <c r="V267" s="122"/>
    </row>
    <row r="268" spans="1:22" x14ac:dyDescent="0.3">
      <c r="A268" s="117"/>
      <c r="B268" s="117"/>
      <c r="C268" s="117"/>
      <c r="D268" s="133"/>
      <c r="E268" s="133"/>
      <c r="F268" s="133"/>
      <c r="G268" s="133"/>
      <c r="H268" s="133"/>
      <c r="I268" s="133"/>
      <c r="J268" s="133"/>
      <c r="K268" s="133"/>
      <c r="L268" s="133"/>
      <c r="M268" s="133"/>
      <c r="N268" s="133"/>
      <c r="O268" s="122"/>
      <c r="P268" s="122"/>
      <c r="Q268" s="122"/>
      <c r="R268" s="122"/>
      <c r="S268" s="125"/>
      <c r="T268" s="122"/>
      <c r="U268" s="122"/>
      <c r="V268" s="122"/>
    </row>
    <row r="269" spans="1:22" x14ac:dyDescent="0.3">
      <c r="A269" s="117"/>
      <c r="B269" s="117"/>
      <c r="C269" s="117"/>
      <c r="D269" s="133"/>
      <c r="E269" s="133"/>
      <c r="F269" s="133"/>
      <c r="G269" s="133"/>
      <c r="H269" s="133"/>
      <c r="I269" s="133"/>
      <c r="J269" s="133"/>
      <c r="K269" s="133"/>
      <c r="L269" s="133"/>
      <c r="M269" s="133"/>
      <c r="N269" s="133"/>
      <c r="O269" s="122"/>
      <c r="P269" s="122"/>
      <c r="Q269" s="122"/>
      <c r="R269" s="122"/>
      <c r="S269" s="125"/>
      <c r="T269" s="122"/>
      <c r="U269" s="122"/>
      <c r="V269" s="122"/>
    </row>
    <row r="270" spans="1:22" x14ac:dyDescent="0.3">
      <c r="A270" s="117"/>
      <c r="B270" s="117"/>
      <c r="C270" s="117"/>
      <c r="D270" s="133"/>
      <c r="E270" s="133"/>
      <c r="F270" s="133"/>
      <c r="G270" s="133"/>
      <c r="H270" s="133"/>
      <c r="I270" s="133"/>
      <c r="J270" s="133"/>
      <c r="K270" s="133"/>
      <c r="L270" s="133"/>
      <c r="M270" s="133"/>
      <c r="N270" s="133"/>
      <c r="O270" s="122"/>
      <c r="P270" s="122"/>
      <c r="Q270" s="122"/>
      <c r="R270" s="122"/>
      <c r="S270" s="125"/>
      <c r="T270" s="122"/>
      <c r="U270" s="122"/>
      <c r="V270" s="122"/>
    </row>
    <row r="271" spans="1:22" x14ac:dyDescent="0.3">
      <c r="A271" s="117"/>
      <c r="B271" s="117"/>
      <c r="C271" s="117"/>
      <c r="D271" s="133"/>
      <c r="E271" s="133"/>
      <c r="F271" s="133"/>
      <c r="G271" s="133"/>
      <c r="H271" s="133"/>
      <c r="I271" s="133"/>
      <c r="J271" s="133"/>
      <c r="K271" s="133"/>
      <c r="L271" s="133"/>
      <c r="M271" s="133"/>
      <c r="N271" s="133"/>
      <c r="O271" s="122"/>
      <c r="P271" s="122"/>
      <c r="Q271" s="122"/>
      <c r="R271" s="122"/>
      <c r="S271" s="125"/>
      <c r="T271" s="122"/>
      <c r="U271" s="122"/>
      <c r="V271" s="122"/>
    </row>
    <row r="272" spans="1:22" x14ac:dyDescent="0.3">
      <c r="A272" s="117"/>
      <c r="B272" s="117"/>
      <c r="C272" s="117"/>
      <c r="D272" s="134"/>
      <c r="E272" s="134"/>
      <c r="F272" s="134"/>
      <c r="G272" s="134"/>
      <c r="H272" s="134"/>
      <c r="I272" s="134"/>
      <c r="J272" s="134"/>
      <c r="K272" s="134"/>
      <c r="L272" s="134"/>
      <c r="M272" s="134"/>
      <c r="N272" s="134"/>
      <c r="O272" s="122"/>
      <c r="P272" s="122"/>
      <c r="Q272" s="122"/>
      <c r="R272" s="122"/>
      <c r="S272" s="125"/>
      <c r="T272" s="122"/>
      <c r="U272" s="122"/>
      <c r="V272" s="122"/>
    </row>
    <row r="273" spans="1:22" x14ac:dyDescent="0.3">
      <c r="A273" s="117"/>
      <c r="B273" s="117"/>
      <c r="C273" s="117"/>
      <c r="D273" s="133"/>
      <c r="E273" s="133"/>
      <c r="F273" s="133"/>
      <c r="G273" s="133"/>
      <c r="H273" s="133"/>
      <c r="I273" s="133"/>
      <c r="J273" s="133"/>
      <c r="K273" s="133"/>
      <c r="L273" s="133"/>
      <c r="M273" s="133"/>
      <c r="N273" s="133"/>
      <c r="O273" s="122"/>
      <c r="P273" s="122"/>
      <c r="Q273" s="122"/>
      <c r="R273" s="122"/>
      <c r="S273" s="125"/>
      <c r="T273" s="122"/>
      <c r="U273" s="122"/>
      <c r="V273" s="122"/>
    </row>
    <row r="274" spans="1:22" x14ac:dyDescent="0.3">
      <c r="A274" s="117"/>
      <c r="B274" s="117"/>
      <c r="C274" s="117"/>
      <c r="D274" s="134"/>
      <c r="E274" s="134"/>
      <c r="F274" s="134"/>
      <c r="G274" s="134"/>
      <c r="H274" s="134"/>
      <c r="I274" s="134"/>
      <c r="J274" s="134"/>
      <c r="K274" s="134"/>
      <c r="L274" s="134"/>
      <c r="M274" s="134"/>
      <c r="N274" s="134"/>
      <c r="O274" s="122"/>
      <c r="P274" s="122"/>
      <c r="Q274" s="122"/>
      <c r="R274" s="122"/>
      <c r="S274" s="125"/>
      <c r="T274" s="122"/>
      <c r="U274" s="122"/>
      <c r="V274" s="122"/>
    </row>
    <row r="275" spans="1:22" x14ac:dyDescent="0.3">
      <c r="A275" s="117"/>
      <c r="B275" s="117"/>
      <c r="C275" s="117"/>
      <c r="D275" s="134"/>
      <c r="E275" s="134"/>
      <c r="F275" s="134"/>
      <c r="G275" s="134"/>
      <c r="H275" s="134"/>
      <c r="I275" s="134"/>
      <c r="J275" s="134"/>
      <c r="K275" s="134"/>
      <c r="L275" s="134"/>
      <c r="M275" s="134"/>
      <c r="N275" s="134"/>
      <c r="O275" s="122"/>
      <c r="P275" s="122"/>
      <c r="Q275" s="122"/>
      <c r="R275" s="122"/>
      <c r="S275" s="125"/>
      <c r="T275" s="122"/>
      <c r="U275" s="122"/>
      <c r="V275" s="122"/>
    </row>
    <row r="276" spans="1:22" x14ac:dyDescent="0.3">
      <c r="A276" s="117"/>
      <c r="B276" s="117"/>
      <c r="C276" s="117"/>
      <c r="D276" s="134"/>
      <c r="E276" s="134"/>
      <c r="F276" s="134"/>
      <c r="G276" s="134"/>
      <c r="H276" s="134"/>
      <c r="I276" s="134"/>
      <c r="J276" s="134"/>
      <c r="K276" s="134"/>
      <c r="L276" s="134"/>
      <c r="M276" s="134"/>
      <c r="N276" s="134"/>
      <c r="O276" s="122"/>
      <c r="P276" s="122"/>
      <c r="Q276" s="122"/>
      <c r="R276" s="122"/>
      <c r="S276" s="125"/>
      <c r="T276" s="122"/>
      <c r="U276" s="122"/>
      <c r="V276" s="122"/>
    </row>
    <row r="277" spans="1:22" x14ac:dyDescent="0.3">
      <c r="A277" s="117"/>
      <c r="B277" s="117"/>
      <c r="C277" s="117"/>
      <c r="D277" s="134"/>
      <c r="E277" s="134"/>
      <c r="F277" s="134"/>
      <c r="G277" s="134"/>
      <c r="H277" s="134"/>
      <c r="I277" s="134"/>
      <c r="J277" s="134"/>
      <c r="K277" s="134"/>
      <c r="L277" s="134"/>
      <c r="M277" s="134"/>
      <c r="N277" s="134"/>
      <c r="O277" s="122"/>
      <c r="P277" s="122"/>
      <c r="Q277" s="122"/>
      <c r="R277" s="122"/>
      <c r="S277" s="125"/>
      <c r="T277" s="122"/>
      <c r="U277" s="122"/>
      <c r="V277" s="122"/>
    </row>
    <row r="278" spans="1:22" x14ac:dyDescent="0.3">
      <c r="A278" s="117"/>
      <c r="B278" s="117"/>
      <c r="C278" s="117"/>
      <c r="D278" s="134"/>
      <c r="E278" s="134"/>
      <c r="F278" s="134"/>
      <c r="G278" s="134"/>
      <c r="H278" s="134"/>
      <c r="I278" s="134"/>
      <c r="J278" s="134"/>
      <c r="K278" s="134"/>
      <c r="L278" s="134"/>
      <c r="M278" s="134"/>
      <c r="N278" s="134"/>
      <c r="O278" s="122"/>
      <c r="P278" s="122"/>
      <c r="Q278" s="122"/>
      <c r="R278" s="122"/>
      <c r="S278" s="125"/>
      <c r="T278" s="122"/>
      <c r="U278" s="122"/>
      <c r="V278" s="122"/>
    </row>
    <row r="279" spans="1:22" x14ac:dyDescent="0.3">
      <c r="A279" s="117"/>
      <c r="B279" s="117"/>
      <c r="C279" s="117"/>
      <c r="D279" s="134"/>
      <c r="E279" s="134"/>
      <c r="F279" s="134"/>
      <c r="G279" s="134"/>
      <c r="H279" s="134"/>
      <c r="I279" s="134"/>
      <c r="J279" s="134"/>
      <c r="K279" s="134"/>
      <c r="L279" s="134"/>
      <c r="M279" s="134"/>
      <c r="N279" s="134"/>
      <c r="O279" s="122"/>
      <c r="P279" s="122"/>
      <c r="Q279" s="122"/>
      <c r="R279" s="122"/>
      <c r="S279" s="125"/>
      <c r="T279" s="122"/>
      <c r="U279" s="122"/>
      <c r="V279" s="122"/>
    </row>
    <row r="280" spans="1:22" x14ac:dyDescent="0.3">
      <c r="A280" s="117"/>
      <c r="B280" s="117"/>
      <c r="C280" s="117"/>
      <c r="D280" s="134"/>
      <c r="E280" s="134"/>
      <c r="F280" s="134"/>
      <c r="G280" s="134"/>
      <c r="H280" s="134"/>
      <c r="I280" s="134"/>
      <c r="J280" s="134"/>
      <c r="K280" s="134"/>
      <c r="L280" s="134"/>
      <c r="M280" s="134"/>
      <c r="N280" s="134"/>
      <c r="O280" s="122"/>
      <c r="P280" s="122"/>
      <c r="Q280" s="122"/>
      <c r="R280" s="122"/>
      <c r="S280" s="125"/>
      <c r="T280" s="122"/>
      <c r="U280" s="122"/>
      <c r="V280" s="122"/>
    </row>
    <row r="281" spans="1:22" x14ac:dyDescent="0.3">
      <c r="A281" s="117"/>
      <c r="B281" s="117"/>
      <c r="C281" s="117"/>
      <c r="D281" s="134"/>
      <c r="E281" s="134"/>
      <c r="F281" s="134"/>
      <c r="G281" s="134"/>
      <c r="H281" s="134"/>
      <c r="I281" s="134"/>
      <c r="J281" s="134"/>
      <c r="K281" s="134"/>
      <c r="L281" s="134"/>
      <c r="M281" s="134"/>
      <c r="N281" s="134"/>
      <c r="O281" s="122"/>
      <c r="P281" s="122"/>
      <c r="Q281" s="122"/>
      <c r="R281" s="122"/>
      <c r="S281" s="125"/>
      <c r="T281" s="122"/>
      <c r="U281" s="122"/>
      <c r="V281" s="122"/>
    </row>
    <row r="282" spans="1:22" x14ac:dyDescent="0.3">
      <c r="A282" s="117"/>
      <c r="B282" s="117"/>
      <c r="C282" s="117"/>
      <c r="D282" s="134"/>
      <c r="E282" s="134"/>
      <c r="F282" s="134"/>
      <c r="G282" s="134"/>
      <c r="H282" s="134"/>
      <c r="I282" s="134"/>
      <c r="J282" s="134"/>
      <c r="K282" s="134"/>
      <c r="L282" s="134"/>
      <c r="M282" s="134"/>
      <c r="N282" s="134"/>
      <c r="O282" s="122"/>
      <c r="P282" s="122"/>
      <c r="Q282" s="122"/>
      <c r="R282" s="122"/>
      <c r="S282" s="125"/>
      <c r="T282" s="122"/>
      <c r="U282" s="122"/>
      <c r="V282" s="122"/>
    </row>
    <row r="283" spans="1:22" x14ac:dyDescent="0.3">
      <c r="A283" s="117"/>
      <c r="B283" s="117"/>
      <c r="C283" s="117"/>
      <c r="D283" s="134"/>
      <c r="E283" s="134"/>
      <c r="F283" s="134"/>
      <c r="G283" s="134"/>
      <c r="H283" s="134"/>
      <c r="I283" s="134"/>
      <c r="J283" s="134"/>
      <c r="K283" s="134"/>
      <c r="L283" s="134"/>
      <c r="M283" s="134"/>
      <c r="N283" s="134"/>
      <c r="O283" s="122"/>
      <c r="P283" s="122"/>
      <c r="Q283" s="122"/>
      <c r="R283" s="122"/>
      <c r="S283" s="125"/>
      <c r="T283" s="122"/>
      <c r="U283" s="122"/>
      <c r="V283" s="122"/>
    </row>
    <row r="284" spans="1:22" x14ac:dyDescent="0.3">
      <c r="A284" s="117"/>
      <c r="B284" s="117"/>
      <c r="C284" s="117"/>
      <c r="D284" s="134"/>
      <c r="E284" s="134"/>
      <c r="F284" s="134"/>
      <c r="G284" s="134"/>
      <c r="H284" s="134"/>
      <c r="I284" s="134"/>
      <c r="J284" s="134"/>
      <c r="K284" s="134"/>
      <c r="L284" s="134"/>
      <c r="M284" s="134"/>
      <c r="N284" s="134"/>
      <c r="O284" s="122"/>
      <c r="P284" s="122"/>
      <c r="Q284" s="122"/>
      <c r="R284" s="122"/>
      <c r="S284" s="125"/>
      <c r="T284" s="122"/>
      <c r="U284" s="122"/>
      <c r="V284" s="122"/>
    </row>
    <row r="285" spans="1:22" x14ac:dyDescent="0.3">
      <c r="A285" s="117"/>
      <c r="B285" s="117"/>
      <c r="C285" s="117"/>
      <c r="D285" s="134"/>
      <c r="E285" s="134"/>
      <c r="F285" s="134"/>
      <c r="G285" s="134"/>
      <c r="H285" s="134"/>
      <c r="I285" s="134"/>
      <c r="J285" s="134"/>
      <c r="K285" s="134"/>
      <c r="L285" s="134"/>
      <c r="M285" s="134"/>
      <c r="N285" s="134"/>
      <c r="O285" s="122"/>
      <c r="P285" s="122"/>
      <c r="Q285" s="122"/>
      <c r="R285" s="122"/>
      <c r="S285" s="125"/>
      <c r="T285" s="122"/>
      <c r="U285" s="122"/>
      <c r="V285" s="122"/>
    </row>
    <row r="286" spans="1:22" x14ac:dyDescent="0.3">
      <c r="A286" s="117"/>
      <c r="B286" s="117"/>
      <c r="C286" s="117"/>
      <c r="D286" s="134"/>
      <c r="E286" s="134"/>
      <c r="F286" s="134"/>
      <c r="G286" s="134"/>
      <c r="H286" s="134"/>
      <c r="I286" s="134"/>
      <c r="J286" s="134"/>
      <c r="K286" s="134"/>
      <c r="L286" s="134"/>
      <c r="M286" s="134"/>
      <c r="N286" s="134"/>
      <c r="O286" s="122"/>
      <c r="P286" s="122"/>
      <c r="Q286" s="122"/>
      <c r="R286" s="122"/>
      <c r="S286" s="125"/>
      <c r="T286" s="122"/>
      <c r="U286" s="122"/>
      <c r="V286" s="122"/>
    </row>
    <row r="287" spans="1:22" x14ac:dyDescent="0.3">
      <c r="A287" s="117"/>
      <c r="B287" s="117"/>
      <c r="C287" s="117"/>
      <c r="D287" s="134"/>
      <c r="E287" s="134"/>
      <c r="F287" s="134"/>
      <c r="G287" s="134"/>
      <c r="H287" s="134"/>
      <c r="I287" s="134"/>
      <c r="J287" s="134"/>
      <c r="K287" s="134"/>
      <c r="L287" s="134"/>
      <c r="M287" s="134"/>
      <c r="N287" s="134"/>
      <c r="O287" s="122"/>
      <c r="P287" s="122"/>
      <c r="Q287" s="122"/>
      <c r="R287" s="122"/>
      <c r="S287" s="125"/>
      <c r="T287" s="122"/>
      <c r="U287" s="122"/>
      <c r="V287" s="122"/>
    </row>
    <row r="288" spans="1:22" x14ac:dyDescent="0.3">
      <c r="A288" s="117"/>
      <c r="B288" s="117"/>
      <c r="C288" s="117"/>
      <c r="D288" s="134"/>
      <c r="E288" s="134"/>
      <c r="F288" s="134"/>
      <c r="G288" s="134"/>
      <c r="H288" s="134"/>
      <c r="I288" s="134"/>
      <c r="J288" s="134"/>
      <c r="K288" s="134"/>
      <c r="L288" s="134"/>
      <c r="M288" s="134"/>
      <c r="N288" s="134"/>
      <c r="O288" s="122"/>
      <c r="P288" s="122"/>
      <c r="Q288" s="122"/>
      <c r="R288" s="122"/>
      <c r="S288" s="125"/>
      <c r="T288" s="122"/>
      <c r="U288" s="122"/>
      <c r="V288" s="122"/>
    </row>
    <row r="289" spans="1:22" x14ac:dyDescent="0.3">
      <c r="A289" s="117"/>
      <c r="B289" s="117"/>
      <c r="C289" s="117"/>
      <c r="D289" s="134"/>
      <c r="E289" s="134"/>
      <c r="F289" s="134"/>
      <c r="G289" s="134"/>
      <c r="H289" s="134"/>
      <c r="I289" s="134"/>
      <c r="J289" s="134"/>
      <c r="K289" s="134"/>
      <c r="L289" s="134"/>
      <c r="M289" s="134"/>
      <c r="N289" s="134"/>
      <c r="O289" s="122"/>
      <c r="P289" s="122"/>
      <c r="Q289" s="122"/>
      <c r="R289" s="122"/>
      <c r="S289" s="125"/>
      <c r="T289" s="122"/>
      <c r="U289" s="122"/>
      <c r="V289" s="122"/>
    </row>
    <row r="290" spans="1:22" x14ac:dyDescent="0.3">
      <c r="A290" s="117"/>
      <c r="B290" s="117"/>
      <c r="C290" s="117"/>
      <c r="D290" s="134"/>
      <c r="E290" s="134"/>
      <c r="F290" s="134"/>
      <c r="G290" s="134"/>
      <c r="H290" s="134"/>
      <c r="I290" s="134"/>
      <c r="J290" s="134"/>
      <c r="K290" s="134"/>
      <c r="L290" s="134"/>
      <c r="M290" s="134"/>
      <c r="N290" s="134"/>
      <c r="O290" s="122"/>
      <c r="P290" s="122"/>
      <c r="Q290" s="122"/>
      <c r="R290" s="122"/>
      <c r="S290" s="125"/>
      <c r="T290" s="122"/>
      <c r="U290" s="122"/>
      <c r="V290" s="122"/>
    </row>
    <row r="291" spans="1:22" x14ac:dyDescent="0.3">
      <c r="A291" s="117"/>
      <c r="B291" s="117"/>
      <c r="C291" s="117"/>
      <c r="D291" s="134"/>
      <c r="E291" s="134"/>
      <c r="F291" s="134"/>
      <c r="G291" s="134"/>
      <c r="H291" s="134"/>
      <c r="I291" s="134"/>
      <c r="J291" s="134"/>
      <c r="K291" s="134"/>
      <c r="L291" s="134"/>
      <c r="M291" s="134"/>
      <c r="N291" s="134"/>
      <c r="O291" s="122"/>
      <c r="P291" s="122"/>
      <c r="Q291" s="122"/>
      <c r="R291" s="122"/>
      <c r="S291" s="125"/>
      <c r="T291" s="122"/>
      <c r="U291" s="122"/>
      <c r="V291" s="122"/>
    </row>
    <row r="292" spans="1:22" x14ac:dyDescent="0.3">
      <c r="A292" s="117"/>
      <c r="B292" s="117"/>
      <c r="C292" s="117"/>
      <c r="D292" s="134"/>
      <c r="E292" s="134"/>
      <c r="F292" s="134"/>
      <c r="G292" s="134"/>
      <c r="H292" s="134"/>
      <c r="I292" s="134"/>
      <c r="J292" s="134"/>
      <c r="K292" s="134"/>
      <c r="L292" s="134"/>
      <c r="M292" s="134"/>
      <c r="N292" s="134"/>
      <c r="O292" s="122"/>
      <c r="P292" s="122"/>
      <c r="Q292" s="122"/>
      <c r="R292" s="122"/>
      <c r="S292" s="125"/>
      <c r="T292" s="122"/>
      <c r="U292" s="122"/>
      <c r="V292" s="122"/>
    </row>
    <row r="293" spans="1:22" x14ac:dyDescent="0.3">
      <c r="A293" s="117"/>
      <c r="B293" s="117"/>
      <c r="C293" s="117"/>
      <c r="D293" s="134"/>
      <c r="E293" s="134"/>
      <c r="F293" s="134"/>
      <c r="G293" s="134"/>
      <c r="H293" s="134"/>
      <c r="I293" s="134"/>
      <c r="J293" s="134"/>
      <c r="K293" s="134"/>
      <c r="L293" s="134"/>
      <c r="M293" s="134"/>
      <c r="N293" s="134"/>
      <c r="O293" s="122"/>
      <c r="P293" s="122"/>
      <c r="Q293" s="122"/>
      <c r="R293" s="122"/>
      <c r="S293" s="125"/>
      <c r="T293" s="122"/>
      <c r="U293" s="122"/>
      <c r="V293" s="122"/>
    </row>
    <row r="294" spans="1:22" x14ac:dyDescent="0.3">
      <c r="A294" s="117"/>
      <c r="B294" s="117"/>
      <c r="C294" s="117"/>
      <c r="D294" s="134"/>
      <c r="E294" s="134"/>
      <c r="F294" s="134"/>
      <c r="G294" s="134"/>
      <c r="H294" s="134"/>
      <c r="I294" s="134"/>
      <c r="J294" s="134"/>
      <c r="K294" s="134"/>
      <c r="L294" s="134"/>
      <c r="M294" s="134"/>
      <c r="N294" s="134"/>
      <c r="O294" s="122"/>
      <c r="P294" s="122"/>
      <c r="Q294" s="122"/>
      <c r="R294" s="122"/>
      <c r="S294" s="125"/>
      <c r="T294" s="122"/>
      <c r="U294" s="122"/>
      <c r="V294" s="122"/>
    </row>
    <row r="295" spans="1:22" x14ac:dyDescent="0.3">
      <c r="A295" s="117"/>
      <c r="B295" s="117"/>
      <c r="C295" s="117"/>
      <c r="D295" s="134"/>
      <c r="E295" s="134"/>
      <c r="F295" s="134"/>
      <c r="G295" s="134"/>
      <c r="H295" s="134"/>
      <c r="I295" s="134"/>
      <c r="J295" s="134"/>
      <c r="K295" s="134"/>
      <c r="L295" s="134"/>
      <c r="M295" s="134"/>
      <c r="N295" s="134"/>
      <c r="O295" s="122"/>
      <c r="P295" s="122"/>
      <c r="Q295" s="122"/>
      <c r="R295" s="122"/>
      <c r="S295" s="125"/>
      <c r="T295" s="122"/>
      <c r="U295" s="122"/>
      <c r="V295" s="122"/>
    </row>
    <row r="296" spans="1:22" x14ac:dyDescent="0.3">
      <c r="A296" s="117"/>
      <c r="B296" s="117"/>
      <c r="C296" s="117"/>
      <c r="D296" s="134"/>
      <c r="E296" s="134"/>
      <c r="F296" s="134"/>
      <c r="G296" s="134"/>
      <c r="H296" s="134"/>
      <c r="I296" s="134"/>
      <c r="J296" s="134"/>
      <c r="K296" s="134"/>
      <c r="L296" s="134"/>
      <c r="M296" s="134"/>
      <c r="N296" s="134"/>
      <c r="O296" s="122"/>
      <c r="P296" s="122"/>
      <c r="Q296" s="122"/>
      <c r="R296" s="122"/>
      <c r="S296" s="125"/>
      <c r="T296" s="122"/>
      <c r="U296" s="122"/>
      <c r="V296" s="122"/>
    </row>
    <row r="297" spans="1:22" x14ac:dyDescent="0.3">
      <c r="A297" s="117"/>
      <c r="B297" s="117"/>
      <c r="C297" s="117"/>
      <c r="D297" s="134"/>
      <c r="E297" s="134"/>
      <c r="F297" s="134"/>
      <c r="G297" s="134"/>
      <c r="H297" s="134"/>
      <c r="I297" s="134"/>
      <c r="J297" s="134"/>
      <c r="K297" s="134"/>
      <c r="L297" s="134"/>
      <c r="M297" s="134"/>
      <c r="N297" s="134"/>
      <c r="O297" s="122"/>
      <c r="P297" s="122"/>
      <c r="Q297" s="122"/>
      <c r="R297" s="122"/>
      <c r="S297" s="125"/>
      <c r="T297" s="122"/>
      <c r="U297" s="122"/>
      <c r="V297" s="122"/>
    </row>
    <row r="298" spans="1:22" x14ac:dyDescent="0.3">
      <c r="A298" s="117"/>
      <c r="B298" s="117"/>
      <c r="C298" s="117"/>
      <c r="D298" s="134"/>
      <c r="E298" s="134"/>
      <c r="F298" s="134"/>
      <c r="G298" s="134"/>
      <c r="H298" s="134"/>
      <c r="I298" s="134"/>
      <c r="J298" s="134"/>
      <c r="K298" s="134"/>
      <c r="L298" s="134"/>
      <c r="M298" s="134"/>
      <c r="N298" s="134"/>
      <c r="O298" s="122"/>
      <c r="P298" s="122"/>
      <c r="Q298" s="122"/>
      <c r="R298" s="122"/>
      <c r="S298" s="125"/>
      <c r="T298" s="122"/>
      <c r="U298" s="122"/>
      <c r="V298" s="122"/>
    </row>
    <row r="299" spans="1:22" x14ac:dyDescent="0.3">
      <c r="A299" s="117"/>
      <c r="B299" s="117"/>
      <c r="C299" s="117"/>
      <c r="D299" s="134"/>
      <c r="E299" s="134"/>
      <c r="F299" s="134"/>
      <c r="G299" s="134"/>
      <c r="H299" s="134"/>
      <c r="I299" s="134"/>
      <c r="J299" s="134"/>
      <c r="K299" s="134"/>
      <c r="L299" s="134"/>
      <c r="M299" s="134"/>
      <c r="N299" s="134"/>
      <c r="O299" s="122"/>
      <c r="P299" s="122"/>
      <c r="Q299" s="122"/>
      <c r="R299" s="122"/>
      <c r="S299" s="125"/>
      <c r="T299" s="122"/>
      <c r="U299" s="122"/>
      <c r="V299" s="122"/>
    </row>
    <row r="300" spans="1:22" x14ac:dyDescent="0.3">
      <c r="A300" s="117"/>
      <c r="B300" s="117"/>
      <c r="C300" s="117"/>
      <c r="D300" s="134"/>
      <c r="E300" s="134"/>
      <c r="F300" s="134"/>
      <c r="G300" s="134"/>
      <c r="H300" s="134"/>
      <c r="I300" s="134"/>
      <c r="J300" s="134"/>
      <c r="K300" s="134"/>
      <c r="L300" s="134"/>
      <c r="M300" s="134"/>
      <c r="N300" s="134"/>
      <c r="O300" s="122"/>
      <c r="P300" s="122"/>
      <c r="Q300" s="122"/>
      <c r="R300" s="122"/>
      <c r="S300" s="125"/>
      <c r="T300" s="122"/>
      <c r="U300" s="122"/>
      <c r="V300" s="122"/>
    </row>
    <row r="301" spans="1:22" x14ac:dyDescent="0.3">
      <c r="A301" s="117"/>
      <c r="B301" s="117"/>
      <c r="C301" s="117"/>
      <c r="D301" s="134"/>
      <c r="E301" s="134"/>
      <c r="F301" s="134"/>
      <c r="G301" s="134"/>
      <c r="H301" s="134"/>
      <c r="I301" s="134"/>
      <c r="J301" s="134"/>
      <c r="K301" s="134"/>
      <c r="L301" s="134"/>
      <c r="M301" s="134"/>
      <c r="N301" s="134"/>
      <c r="O301" s="122"/>
      <c r="P301" s="122"/>
      <c r="Q301" s="122"/>
      <c r="R301" s="122"/>
      <c r="S301" s="125"/>
      <c r="T301" s="122"/>
      <c r="U301" s="122"/>
      <c r="V301" s="122"/>
    </row>
    <row r="302" spans="1:22" x14ac:dyDescent="0.3">
      <c r="A302" s="117"/>
      <c r="B302" s="117"/>
      <c r="C302" s="117"/>
      <c r="D302" s="134"/>
      <c r="E302" s="134"/>
      <c r="F302" s="134"/>
      <c r="G302" s="134"/>
      <c r="H302" s="134"/>
      <c r="I302" s="134"/>
      <c r="J302" s="134"/>
      <c r="K302" s="134"/>
      <c r="L302" s="134"/>
      <c r="M302" s="134"/>
      <c r="N302" s="134"/>
      <c r="O302" s="122"/>
      <c r="P302" s="122"/>
      <c r="Q302" s="122"/>
      <c r="R302" s="122"/>
      <c r="S302" s="125"/>
      <c r="T302" s="122"/>
      <c r="U302" s="122"/>
      <c r="V302" s="122"/>
    </row>
    <row r="303" spans="1:22" x14ac:dyDescent="0.3">
      <c r="A303" s="117"/>
      <c r="B303" s="117"/>
      <c r="C303" s="117"/>
      <c r="D303" s="134"/>
      <c r="E303" s="134"/>
      <c r="F303" s="134"/>
      <c r="G303" s="134"/>
      <c r="H303" s="134"/>
      <c r="I303" s="134"/>
      <c r="J303" s="134"/>
      <c r="K303" s="134"/>
      <c r="L303" s="134"/>
      <c r="M303" s="134"/>
      <c r="N303" s="134"/>
      <c r="O303" s="122"/>
      <c r="P303" s="122"/>
      <c r="Q303" s="122"/>
      <c r="R303" s="122"/>
      <c r="S303" s="125"/>
      <c r="T303" s="122"/>
      <c r="U303" s="122"/>
      <c r="V303" s="122"/>
    </row>
    <row r="304" spans="1:22" x14ac:dyDescent="0.3">
      <c r="A304" s="117"/>
      <c r="B304" s="117"/>
      <c r="C304" s="117"/>
      <c r="D304" s="134"/>
      <c r="E304" s="134"/>
      <c r="F304" s="134"/>
      <c r="G304" s="134"/>
      <c r="H304" s="134"/>
      <c r="I304" s="134"/>
      <c r="J304" s="134"/>
      <c r="K304" s="134"/>
      <c r="L304" s="134"/>
      <c r="M304" s="134"/>
      <c r="N304" s="134"/>
      <c r="O304" s="122"/>
      <c r="P304" s="122"/>
      <c r="Q304" s="122"/>
      <c r="R304" s="122"/>
      <c r="S304" s="125"/>
      <c r="T304" s="122"/>
      <c r="U304" s="122"/>
      <c r="V304" s="122"/>
    </row>
    <row r="305" spans="1:22" x14ac:dyDescent="0.3">
      <c r="A305" s="117"/>
      <c r="B305" s="117"/>
      <c r="C305" s="117"/>
      <c r="D305" s="134"/>
      <c r="E305" s="134"/>
      <c r="F305" s="134"/>
      <c r="G305" s="134"/>
      <c r="H305" s="134"/>
      <c r="I305" s="134"/>
      <c r="J305" s="134"/>
      <c r="K305" s="134"/>
      <c r="L305" s="134"/>
      <c r="M305" s="134"/>
      <c r="N305" s="134"/>
      <c r="O305" s="122"/>
      <c r="P305" s="122"/>
      <c r="Q305" s="122"/>
      <c r="R305" s="122"/>
      <c r="S305" s="125"/>
      <c r="T305" s="122"/>
      <c r="U305" s="122"/>
      <c r="V305" s="122"/>
    </row>
    <row r="306" spans="1:22" x14ac:dyDescent="0.3">
      <c r="A306" s="117"/>
      <c r="B306" s="117"/>
      <c r="C306" s="117"/>
      <c r="D306" s="134"/>
      <c r="E306" s="134"/>
      <c r="F306" s="134"/>
      <c r="G306" s="134"/>
      <c r="H306" s="134"/>
      <c r="I306" s="134"/>
      <c r="J306" s="134"/>
      <c r="K306" s="134"/>
      <c r="L306" s="134"/>
      <c r="M306" s="134"/>
      <c r="N306" s="134"/>
      <c r="O306" s="122"/>
      <c r="P306" s="122"/>
      <c r="Q306" s="122"/>
      <c r="R306" s="122"/>
      <c r="S306" s="125"/>
      <c r="T306" s="122"/>
      <c r="U306" s="122"/>
      <c r="V306" s="122"/>
    </row>
    <row r="307" spans="1:22" x14ac:dyDescent="0.3">
      <c r="A307" s="122"/>
      <c r="B307" s="122"/>
      <c r="C307" s="122"/>
      <c r="D307" s="135"/>
      <c r="E307" s="135"/>
      <c r="F307" s="135"/>
      <c r="G307" s="135"/>
      <c r="H307" s="135"/>
      <c r="I307" s="135"/>
      <c r="J307" s="135"/>
      <c r="K307" s="135"/>
      <c r="L307" s="135"/>
      <c r="M307" s="135"/>
      <c r="N307" s="135"/>
      <c r="O307" s="122"/>
      <c r="P307" s="122"/>
      <c r="Q307" s="122"/>
      <c r="R307" s="122"/>
      <c r="S307" s="122"/>
      <c r="T307" s="122"/>
      <c r="U307" s="122"/>
      <c r="V307" s="122"/>
    </row>
    <row r="308" spans="1:22" x14ac:dyDescent="0.3">
      <c r="A308" s="122"/>
      <c r="B308" s="122"/>
      <c r="C308" s="122"/>
      <c r="D308" s="135"/>
      <c r="E308" s="135"/>
      <c r="F308" s="135"/>
      <c r="G308" s="135"/>
      <c r="H308" s="135"/>
      <c r="I308" s="135"/>
      <c r="J308" s="135"/>
      <c r="K308" s="135"/>
      <c r="L308" s="135"/>
      <c r="M308" s="135"/>
      <c r="N308" s="135"/>
      <c r="O308" s="122"/>
      <c r="P308" s="122"/>
      <c r="Q308" s="122"/>
      <c r="R308" s="122"/>
      <c r="S308" s="122"/>
      <c r="T308" s="122"/>
      <c r="U308" s="122"/>
      <c r="V308" s="122"/>
    </row>
    <row r="309" spans="1:22" x14ac:dyDescent="0.3">
      <c r="A309" s="122"/>
      <c r="B309" s="122"/>
      <c r="C309" s="122"/>
      <c r="D309" s="135"/>
      <c r="E309" s="135"/>
      <c r="F309" s="135"/>
      <c r="G309" s="135"/>
      <c r="H309" s="135"/>
      <c r="I309" s="135"/>
      <c r="J309" s="135"/>
      <c r="K309" s="135"/>
      <c r="L309" s="135"/>
      <c r="M309" s="135"/>
      <c r="N309" s="135"/>
      <c r="O309" s="122"/>
      <c r="P309" s="122"/>
      <c r="Q309" s="122"/>
      <c r="R309" s="122"/>
      <c r="S309" s="122"/>
      <c r="T309" s="122"/>
      <c r="U309" s="122"/>
      <c r="V309" s="122"/>
    </row>
    <row r="310" spans="1:22" x14ac:dyDescent="0.3">
      <c r="A310" s="122"/>
      <c r="B310" s="122"/>
      <c r="C310" s="122"/>
      <c r="D310" s="135"/>
      <c r="E310" s="135"/>
      <c r="F310" s="135"/>
      <c r="G310" s="135"/>
      <c r="H310" s="135"/>
      <c r="I310" s="135"/>
      <c r="J310" s="135"/>
      <c r="K310" s="135"/>
      <c r="L310" s="135"/>
      <c r="M310" s="135"/>
      <c r="N310" s="135"/>
      <c r="O310" s="122"/>
      <c r="P310" s="122"/>
      <c r="Q310" s="122"/>
      <c r="R310" s="122"/>
      <c r="S310" s="122"/>
      <c r="T310" s="122"/>
      <c r="U310" s="122"/>
      <c r="V310" s="122"/>
    </row>
    <row r="311" spans="1:22" x14ac:dyDescent="0.3">
      <c r="A311" s="122"/>
      <c r="B311" s="122"/>
      <c r="C311" s="122"/>
      <c r="D311" s="135"/>
      <c r="E311" s="135"/>
      <c r="F311" s="135"/>
      <c r="G311" s="135"/>
      <c r="H311" s="135"/>
      <c r="I311" s="135"/>
      <c r="J311" s="135"/>
      <c r="K311" s="135"/>
      <c r="L311" s="135"/>
      <c r="M311" s="135"/>
      <c r="N311" s="135"/>
      <c r="O311" s="122"/>
      <c r="P311" s="122"/>
      <c r="Q311" s="122"/>
      <c r="R311" s="122"/>
      <c r="S311" s="122"/>
      <c r="T311" s="122"/>
      <c r="U311" s="122"/>
      <c r="V311" s="122"/>
    </row>
    <row r="312" spans="1:22" x14ac:dyDescent="0.3">
      <c r="A312" s="122"/>
      <c r="B312" s="122"/>
      <c r="C312" s="122"/>
      <c r="D312" s="135"/>
      <c r="E312" s="135"/>
      <c r="F312" s="135"/>
      <c r="G312" s="135"/>
      <c r="H312" s="135"/>
      <c r="I312" s="135"/>
      <c r="J312" s="135"/>
      <c r="K312" s="135"/>
      <c r="L312" s="135"/>
      <c r="M312" s="135"/>
      <c r="N312" s="135"/>
      <c r="O312" s="122"/>
      <c r="P312" s="122"/>
      <c r="Q312" s="122"/>
      <c r="R312" s="122"/>
      <c r="S312" s="122"/>
      <c r="T312" s="122"/>
      <c r="U312" s="122"/>
      <c r="V312" s="122"/>
    </row>
    <row r="313" spans="1:22" x14ac:dyDescent="0.3">
      <c r="A313" s="122"/>
      <c r="B313" s="122"/>
      <c r="C313" s="122"/>
      <c r="D313" s="135"/>
      <c r="E313" s="135"/>
      <c r="F313" s="135"/>
      <c r="G313" s="135"/>
      <c r="H313" s="135"/>
      <c r="I313" s="135"/>
      <c r="J313" s="135"/>
      <c r="K313" s="135"/>
      <c r="L313" s="135"/>
      <c r="M313" s="135"/>
      <c r="N313" s="135"/>
      <c r="O313" s="122"/>
      <c r="P313" s="122"/>
      <c r="Q313" s="122"/>
      <c r="R313" s="122"/>
      <c r="S313" s="122"/>
      <c r="T313" s="122"/>
      <c r="U313" s="122"/>
      <c r="V313" s="122"/>
    </row>
    <row r="314" spans="1:22" x14ac:dyDescent="0.3">
      <c r="A314" s="122"/>
      <c r="B314" s="122"/>
      <c r="C314" s="122"/>
      <c r="D314" s="135"/>
      <c r="E314" s="135"/>
      <c r="F314" s="135"/>
      <c r="G314" s="135"/>
      <c r="H314" s="135"/>
      <c r="I314" s="135"/>
      <c r="J314" s="135"/>
      <c r="K314" s="135"/>
      <c r="L314" s="135"/>
      <c r="M314" s="135"/>
      <c r="N314" s="135"/>
      <c r="O314" s="122"/>
      <c r="P314" s="122"/>
      <c r="Q314" s="122"/>
      <c r="R314" s="122"/>
      <c r="S314" s="122"/>
      <c r="T314" s="122"/>
      <c r="U314" s="122"/>
      <c r="V314" s="122"/>
    </row>
    <row r="315" spans="1:22" x14ac:dyDescent="0.3">
      <c r="A315" s="122"/>
      <c r="B315" s="122"/>
      <c r="C315" s="122"/>
      <c r="D315" s="135"/>
      <c r="E315" s="135"/>
      <c r="F315" s="135"/>
      <c r="G315" s="135"/>
      <c r="H315" s="135"/>
      <c r="I315" s="135"/>
      <c r="J315" s="135"/>
      <c r="K315" s="135"/>
      <c r="L315" s="135"/>
      <c r="M315" s="135"/>
      <c r="N315" s="135"/>
      <c r="O315" s="122"/>
      <c r="P315" s="122"/>
      <c r="Q315" s="122"/>
      <c r="R315" s="122"/>
      <c r="S315" s="122"/>
      <c r="T315" s="122"/>
      <c r="U315" s="122"/>
      <c r="V315" s="122"/>
    </row>
    <row r="316" spans="1:22" x14ac:dyDescent="0.3">
      <c r="A316" s="122"/>
      <c r="B316" s="122"/>
      <c r="C316" s="122"/>
      <c r="D316" s="135"/>
      <c r="E316" s="135"/>
      <c r="F316" s="135"/>
      <c r="G316" s="135"/>
      <c r="H316" s="135"/>
      <c r="I316" s="135"/>
      <c r="J316" s="135"/>
      <c r="K316" s="135"/>
      <c r="L316" s="135"/>
      <c r="M316" s="135"/>
      <c r="N316" s="135"/>
      <c r="O316" s="122"/>
      <c r="P316" s="122"/>
      <c r="Q316" s="122"/>
      <c r="R316" s="122"/>
      <c r="S316" s="122"/>
      <c r="T316" s="122"/>
      <c r="U316" s="122"/>
      <c r="V316" s="122"/>
    </row>
    <row r="317" spans="1:22" x14ac:dyDescent="0.3">
      <c r="A317" s="122"/>
      <c r="B317" s="122"/>
      <c r="C317" s="122"/>
      <c r="D317" s="135"/>
      <c r="E317" s="135"/>
      <c r="F317" s="135"/>
      <c r="G317" s="135"/>
      <c r="H317" s="135"/>
      <c r="I317" s="135"/>
      <c r="J317" s="135"/>
      <c r="K317" s="135"/>
      <c r="L317" s="135"/>
      <c r="M317" s="135"/>
      <c r="N317" s="135"/>
      <c r="O317" s="122"/>
      <c r="P317" s="122"/>
      <c r="Q317" s="122"/>
      <c r="R317" s="122"/>
      <c r="S317" s="122"/>
      <c r="T317" s="122"/>
      <c r="U317" s="122"/>
      <c r="V317" s="122"/>
    </row>
    <row r="318" spans="1:22" x14ac:dyDescent="0.3">
      <c r="A318" s="122"/>
      <c r="B318" s="122"/>
      <c r="C318" s="122"/>
      <c r="D318" s="135"/>
      <c r="E318" s="135"/>
      <c r="F318" s="135"/>
      <c r="G318" s="135"/>
      <c r="H318" s="135"/>
      <c r="I318" s="135"/>
      <c r="J318" s="135"/>
      <c r="K318" s="135"/>
      <c r="L318" s="135"/>
      <c r="M318" s="135"/>
      <c r="N318" s="135"/>
      <c r="O318" s="122"/>
      <c r="P318" s="122"/>
      <c r="Q318" s="122"/>
      <c r="R318" s="122"/>
      <c r="S318" s="122"/>
      <c r="T318" s="122"/>
      <c r="U318" s="122"/>
      <c r="V318" s="122"/>
    </row>
    <row r="319" spans="1:22" x14ac:dyDescent="0.3">
      <c r="A319" s="122"/>
      <c r="B319" s="122"/>
      <c r="C319" s="122"/>
      <c r="D319" s="135"/>
      <c r="E319" s="135"/>
      <c r="F319" s="135"/>
      <c r="G319" s="135"/>
      <c r="H319" s="135"/>
      <c r="I319" s="135"/>
      <c r="J319" s="135"/>
      <c r="K319" s="135"/>
      <c r="L319" s="135"/>
      <c r="M319" s="135"/>
      <c r="N319" s="135"/>
      <c r="O319" s="122"/>
      <c r="P319" s="122"/>
      <c r="Q319" s="122"/>
      <c r="R319" s="122"/>
      <c r="S319" s="122"/>
      <c r="T319" s="122"/>
      <c r="U319" s="122"/>
      <c r="V319" s="122"/>
    </row>
    <row r="320" spans="1:22" x14ac:dyDescent="0.3">
      <c r="A320" s="122"/>
      <c r="B320" s="122"/>
      <c r="C320" s="122"/>
      <c r="D320" s="135"/>
      <c r="E320" s="135"/>
      <c r="F320" s="135"/>
      <c r="G320" s="135"/>
      <c r="H320" s="135"/>
      <c r="I320" s="135"/>
      <c r="J320" s="135"/>
      <c r="K320" s="135"/>
      <c r="L320" s="135"/>
      <c r="M320" s="135"/>
      <c r="N320" s="135"/>
      <c r="O320" s="122"/>
      <c r="P320" s="122"/>
      <c r="Q320" s="122"/>
      <c r="R320" s="122"/>
      <c r="S320" s="122"/>
      <c r="T320" s="122"/>
      <c r="U320" s="122"/>
      <c r="V320" s="122"/>
    </row>
    <row r="321" spans="4:14" x14ac:dyDescent="0.3">
      <c r="D321" s="135"/>
      <c r="E321" s="135"/>
      <c r="F321" s="135"/>
      <c r="G321" s="135"/>
      <c r="H321" s="135"/>
      <c r="I321" s="135"/>
      <c r="J321" s="135"/>
      <c r="K321" s="135"/>
      <c r="L321" s="135"/>
      <c r="M321" s="135"/>
      <c r="N321" s="135"/>
    </row>
    <row r="322" spans="4:14" x14ac:dyDescent="0.3">
      <c r="D322" s="135"/>
      <c r="E322" s="135"/>
      <c r="F322" s="135"/>
      <c r="G322" s="135"/>
      <c r="H322" s="135"/>
      <c r="I322" s="135"/>
      <c r="J322" s="135"/>
      <c r="K322" s="135"/>
      <c r="L322" s="135"/>
      <c r="M322" s="135"/>
      <c r="N322" s="135"/>
    </row>
    <row r="323" spans="4:14" x14ac:dyDescent="0.3">
      <c r="D323" s="135"/>
      <c r="E323" s="135"/>
      <c r="F323" s="135"/>
      <c r="G323" s="135"/>
      <c r="H323" s="135"/>
      <c r="I323" s="135"/>
      <c r="J323" s="135"/>
      <c r="K323" s="135"/>
      <c r="L323" s="135"/>
      <c r="M323" s="135"/>
      <c r="N323" s="135"/>
    </row>
    <row r="324" spans="4:14" x14ac:dyDescent="0.3">
      <c r="D324" s="135"/>
      <c r="E324" s="135"/>
      <c r="F324" s="135"/>
      <c r="G324" s="135"/>
      <c r="H324" s="135"/>
      <c r="I324" s="135"/>
      <c r="J324" s="135"/>
      <c r="K324" s="135"/>
      <c r="L324" s="135"/>
      <c r="M324" s="135"/>
      <c r="N324" s="135"/>
    </row>
    <row r="325" spans="4:14" x14ac:dyDescent="0.3">
      <c r="D325" s="135"/>
      <c r="E325" s="135"/>
      <c r="F325" s="135"/>
      <c r="G325" s="135"/>
      <c r="H325" s="135"/>
      <c r="I325" s="135"/>
      <c r="J325" s="135"/>
      <c r="K325" s="135"/>
      <c r="L325" s="135"/>
      <c r="M325" s="135"/>
      <c r="N325" s="135"/>
    </row>
    <row r="326" spans="4:14" x14ac:dyDescent="0.3">
      <c r="D326" s="135"/>
      <c r="E326" s="135"/>
      <c r="F326" s="135"/>
      <c r="G326" s="135"/>
      <c r="H326" s="135"/>
      <c r="I326" s="135"/>
      <c r="J326" s="135"/>
      <c r="K326" s="135"/>
      <c r="L326" s="135"/>
      <c r="M326" s="135"/>
      <c r="N326" s="135"/>
    </row>
    <row r="327" spans="4:14" x14ac:dyDescent="0.3">
      <c r="D327" s="135"/>
      <c r="E327" s="135"/>
      <c r="F327" s="135"/>
      <c r="G327" s="135"/>
      <c r="H327" s="135"/>
      <c r="I327" s="135"/>
      <c r="J327" s="135"/>
      <c r="K327" s="135"/>
      <c r="L327" s="135"/>
      <c r="M327" s="135"/>
      <c r="N327" s="135"/>
    </row>
    <row r="328" spans="4:14" x14ac:dyDescent="0.3">
      <c r="D328" s="135"/>
      <c r="E328" s="135"/>
      <c r="F328" s="135"/>
      <c r="G328" s="135"/>
      <c r="H328" s="135"/>
      <c r="I328" s="135"/>
      <c r="J328" s="135"/>
      <c r="K328" s="135"/>
      <c r="L328" s="135"/>
      <c r="M328" s="135"/>
      <c r="N328" s="135"/>
    </row>
    <row r="329" spans="4:14" x14ac:dyDescent="0.3">
      <c r="D329" s="135"/>
      <c r="E329" s="135"/>
      <c r="F329" s="135"/>
      <c r="G329" s="135"/>
      <c r="H329" s="135"/>
      <c r="I329" s="135"/>
      <c r="J329" s="135"/>
      <c r="K329" s="135"/>
      <c r="L329" s="135"/>
      <c r="M329" s="135"/>
      <c r="N329" s="135"/>
    </row>
    <row r="330" spans="4:14" x14ac:dyDescent="0.3">
      <c r="D330" s="135"/>
      <c r="E330" s="135"/>
      <c r="F330" s="135"/>
      <c r="G330" s="135"/>
      <c r="H330" s="135"/>
      <c r="I330" s="135"/>
      <c r="J330" s="135"/>
      <c r="K330" s="135"/>
      <c r="L330" s="135"/>
      <c r="M330" s="135"/>
      <c r="N330" s="135"/>
    </row>
    <row r="331" spans="4:14" x14ac:dyDescent="0.3">
      <c r="D331" s="135"/>
      <c r="E331" s="135"/>
      <c r="F331" s="135"/>
      <c r="G331" s="135"/>
      <c r="H331" s="135"/>
      <c r="I331" s="135"/>
      <c r="J331" s="135"/>
      <c r="K331" s="135"/>
      <c r="L331" s="135"/>
      <c r="M331" s="135"/>
      <c r="N331" s="135"/>
    </row>
    <row r="332" spans="4:14" x14ac:dyDescent="0.3">
      <c r="D332" s="135"/>
      <c r="E332" s="135"/>
      <c r="F332" s="135"/>
      <c r="G332" s="135"/>
      <c r="H332" s="135"/>
      <c r="I332" s="135"/>
      <c r="J332" s="135"/>
      <c r="K332" s="135"/>
      <c r="L332" s="135"/>
      <c r="M332" s="135"/>
      <c r="N332" s="135"/>
    </row>
    <row r="333" spans="4:14" x14ac:dyDescent="0.3">
      <c r="D333" s="135"/>
      <c r="E333" s="135"/>
      <c r="F333" s="135"/>
      <c r="G333" s="135"/>
      <c r="H333" s="135"/>
      <c r="I333" s="135"/>
      <c r="J333" s="135"/>
      <c r="K333" s="135"/>
      <c r="L333" s="135"/>
      <c r="M333" s="135"/>
      <c r="N333" s="135"/>
    </row>
    <row r="334" spans="4:14" x14ac:dyDescent="0.3">
      <c r="D334" s="135"/>
      <c r="E334" s="135"/>
      <c r="F334" s="135"/>
      <c r="G334" s="135"/>
      <c r="H334" s="135"/>
      <c r="I334" s="135"/>
      <c r="J334" s="135"/>
      <c r="K334" s="135"/>
      <c r="L334" s="135"/>
      <c r="M334" s="135"/>
      <c r="N334" s="135"/>
    </row>
    <row r="335" spans="4:14" x14ac:dyDescent="0.3">
      <c r="D335" s="135"/>
      <c r="E335" s="135"/>
      <c r="F335" s="135"/>
      <c r="G335" s="135"/>
      <c r="H335" s="135"/>
      <c r="I335" s="135"/>
      <c r="J335" s="135"/>
      <c r="K335" s="135"/>
      <c r="L335" s="135"/>
      <c r="M335" s="135"/>
      <c r="N335" s="135"/>
    </row>
    <row r="336" spans="4:14" x14ac:dyDescent="0.3">
      <c r="D336" s="135"/>
      <c r="E336" s="135"/>
      <c r="F336" s="135"/>
      <c r="G336" s="135"/>
      <c r="H336" s="135"/>
      <c r="I336" s="135"/>
      <c r="J336" s="135"/>
      <c r="K336" s="135"/>
      <c r="L336" s="135"/>
      <c r="M336" s="135"/>
      <c r="N336" s="135"/>
    </row>
    <row r="337" spans="4:14" x14ac:dyDescent="0.3">
      <c r="D337" s="135"/>
      <c r="E337" s="135"/>
      <c r="F337" s="135"/>
      <c r="G337" s="135"/>
      <c r="H337" s="135"/>
      <c r="I337" s="135"/>
      <c r="J337" s="135"/>
      <c r="K337" s="135"/>
      <c r="L337" s="135"/>
      <c r="M337" s="135"/>
      <c r="N337" s="135"/>
    </row>
    <row r="338" spans="4:14" x14ac:dyDescent="0.3">
      <c r="D338" s="135"/>
      <c r="E338" s="135"/>
      <c r="F338" s="135"/>
      <c r="G338" s="135"/>
      <c r="H338" s="135"/>
      <c r="I338" s="135"/>
      <c r="J338" s="135"/>
      <c r="K338" s="135"/>
      <c r="L338" s="135"/>
      <c r="M338" s="135"/>
      <c r="N338" s="135"/>
    </row>
    <row r="339" spans="4:14" x14ac:dyDescent="0.3">
      <c r="D339" s="135"/>
      <c r="E339" s="135"/>
      <c r="F339" s="135"/>
      <c r="G339" s="135"/>
      <c r="H339" s="135"/>
      <c r="I339" s="135"/>
      <c r="J339" s="135"/>
      <c r="K339" s="135"/>
      <c r="L339" s="135"/>
      <c r="M339" s="135"/>
      <c r="N339" s="135"/>
    </row>
    <row r="340" spans="4:14" x14ac:dyDescent="0.3">
      <c r="D340" s="135"/>
      <c r="E340" s="135"/>
      <c r="F340" s="135"/>
      <c r="G340" s="135"/>
      <c r="H340" s="135"/>
      <c r="I340" s="135"/>
      <c r="J340" s="135"/>
      <c r="K340" s="135"/>
      <c r="L340" s="135"/>
      <c r="M340" s="135"/>
      <c r="N340" s="135"/>
    </row>
    <row r="341" spans="4:14" x14ac:dyDescent="0.3">
      <c r="D341" s="135"/>
      <c r="E341" s="135"/>
      <c r="F341" s="135"/>
      <c r="G341" s="135"/>
      <c r="H341" s="135"/>
      <c r="I341" s="135"/>
      <c r="J341" s="135"/>
      <c r="K341" s="135"/>
      <c r="L341" s="135"/>
      <c r="M341" s="135"/>
      <c r="N341" s="135"/>
    </row>
    <row r="342" spans="4:14" x14ac:dyDescent="0.3">
      <c r="D342" s="135"/>
      <c r="E342" s="135"/>
      <c r="F342" s="135"/>
      <c r="G342" s="135"/>
      <c r="H342" s="135"/>
      <c r="I342" s="135"/>
      <c r="J342" s="135"/>
      <c r="K342" s="135"/>
      <c r="L342" s="135"/>
      <c r="M342" s="135"/>
      <c r="N342" s="135"/>
    </row>
    <row r="343" spans="4:14" x14ac:dyDescent="0.3">
      <c r="D343" s="135"/>
      <c r="E343" s="135"/>
      <c r="F343" s="135"/>
      <c r="G343" s="135"/>
      <c r="H343" s="135"/>
      <c r="I343" s="135"/>
      <c r="J343" s="135"/>
      <c r="K343" s="135"/>
      <c r="L343" s="135"/>
      <c r="M343" s="135"/>
      <c r="N343" s="135"/>
    </row>
    <row r="344" spans="4:14" x14ac:dyDescent="0.3">
      <c r="D344" s="135"/>
      <c r="E344" s="135"/>
      <c r="F344" s="135"/>
      <c r="G344" s="135"/>
      <c r="H344" s="135"/>
      <c r="I344" s="135"/>
      <c r="J344" s="135"/>
      <c r="K344" s="135"/>
      <c r="L344" s="135"/>
      <c r="M344" s="135"/>
      <c r="N344" s="135"/>
    </row>
    <row r="345" spans="4:14" x14ac:dyDescent="0.3">
      <c r="D345" s="135"/>
      <c r="E345" s="135"/>
      <c r="F345" s="135"/>
      <c r="G345" s="135"/>
      <c r="H345" s="135"/>
      <c r="I345" s="135"/>
      <c r="J345" s="135"/>
      <c r="K345" s="135"/>
      <c r="L345" s="135"/>
      <c r="M345" s="135"/>
      <c r="N345" s="135"/>
    </row>
    <row r="346" spans="4:14" x14ac:dyDescent="0.3">
      <c r="D346" s="135"/>
      <c r="E346" s="135"/>
      <c r="F346" s="135"/>
      <c r="G346" s="135"/>
      <c r="H346" s="135"/>
      <c r="I346" s="135"/>
      <c r="J346" s="135"/>
      <c r="K346" s="135"/>
      <c r="L346" s="135"/>
      <c r="M346" s="135"/>
      <c r="N346" s="135"/>
    </row>
    <row r="347" spans="4:14" x14ac:dyDescent="0.3">
      <c r="D347" s="135"/>
      <c r="E347" s="135"/>
      <c r="F347" s="135"/>
      <c r="G347" s="135"/>
      <c r="H347" s="135"/>
      <c r="I347" s="135"/>
      <c r="J347" s="135"/>
      <c r="K347" s="135"/>
      <c r="L347" s="135"/>
      <c r="M347" s="135"/>
      <c r="N347" s="135"/>
    </row>
    <row r="348" spans="4:14" x14ac:dyDescent="0.3">
      <c r="D348" s="135"/>
      <c r="E348" s="135"/>
      <c r="F348" s="135"/>
      <c r="G348" s="135"/>
      <c r="H348" s="135"/>
      <c r="I348" s="135"/>
      <c r="J348" s="135"/>
      <c r="K348" s="135"/>
      <c r="L348" s="135"/>
      <c r="M348" s="135"/>
      <c r="N348" s="135"/>
    </row>
    <row r="349" spans="4:14" x14ac:dyDescent="0.3">
      <c r="D349" s="135"/>
      <c r="E349" s="135"/>
      <c r="F349" s="135"/>
      <c r="G349" s="135"/>
      <c r="H349" s="135"/>
      <c r="I349" s="135"/>
      <c r="J349" s="135"/>
      <c r="K349" s="135"/>
      <c r="L349" s="135"/>
      <c r="M349" s="135"/>
      <c r="N349" s="135"/>
    </row>
    <row r="350" spans="4:14" x14ac:dyDescent="0.3">
      <c r="D350" s="135"/>
      <c r="E350" s="135"/>
      <c r="F350" s="135"/>
      <c r="G350" s="135"/>
      <c r="H350" s="135"/>
      <c r="I350" s="135"/>
      <c r="J350" s="135"/>
      <c r="K350" s="135"/>
      <c r="L350" s="135"/>
      <c r="M350" s="135"/>
      <c r="N350" s="135"/>
    </row>
    <row r="351" spans="4:14" x14ac:dyDescent="0.3">
      <c r="D351" s="135"/>
      <c r="E351" s="135"/>
      <c r="F351" s="135"/>
      <c r="G351" s="135"/>
      <c r="H351" s="135"/>
      <c r="I351" s="135"/>
      <c r="J351" s="135"/>
      <c r="K351" s="135"/>
      <c r="L351" s="135"/>
      <c r="M351" s="135"/>
      <c r="N351" s="135"/>
    </row>
    <row r="352" spans="4:14" x14ac:dyDescent="0.3">
      <c r="D352" s="135"/>
      <c r="E352" s="135"/>
      <c r="F352" s="135"/>
      <c r="G352" s="135"/>
      <c r="H352" s="135"/>
      <c r="I352" s="135"/>
      <c r="J352" s="135"/>
      <c r="K352" s="135"/>
      <c r="L352" s="135"/>
      <c r="M352" s="135"/>
      <c r="N352" s="135"/>
    </row>
    <row r="353" spans="4:14" x14ac:dyDescent="0.3">
      <c r="D353" s="135"/>
      <c r="E353" s="135"/>
      <c r="F353" s="135"/>
      <c r="G353" s="135"/>
      <c r="H353" s="135"/>
      <c r="I353" s="135"/>
      <c r="J353" s="135"/>
      <c r="K353" s="135"/>
      <c r="L353" s="135"/>
      <c r="M353" s="135"/>
      <c r="N353" s="135"/>
    </row>
    <row r="354" spans="4:14" x14ac:dyDescent="0.3">
      <c r="D354" s="135"/>
      <c r="E354" s="135"/>
      <c r="F354" s="135"/>
      <c r="G354" s="135"/>
      <c r="H354" s="135"/>
      <c r="I354" s="135"/>
      <c r="J354" s="135"/>
      <c r="K354" s="135"/>
      <c r="L354" s="135"/>
      <c r="M354" s="135"/>
      <c r="N354" s="135"/>
    </row>
    <row r="355" spans="4:14" x14ac:dyDescent="0.3">
      <c r="D355" s="135"/>
      <c r="E355" s="135"/>
      <c r="F355" s="135"/>
      <c r="G355" s="135"/>
      <c r="H355" s="135"/>
      <c r="I355" s="135"/>
      <c r="J355" s="135"/>
      <c r="K355" s="135"/>
      <c r="L355" s="135"/>
      <c r="M355" s="135"/>
      <c r="N355" s="135"/>
    </row>
    <row r="356" spans="4:14" x14ac:dyDescent="0.3">
      <c r="D356" s="135"/>
      <c r="E356" s="135"/>
      <c r="F356" s="135"/>
      <c r="G356" s="135"/>
      <c r="H356" s="135"/>
      <c r="I356" s="135"/>
      <c r="J356" s="135"/>
      <c r="K356" s="135"/>
      <c r="L356" s="135"/>
      <c r="M356" s="135"/>
      <c r="N356" s="135"/>
    </row>
    <row r="357" spans="4:14" x14ac:dyDescent="0.3">
      <c r="D357" s="135"/>
      <c r="E357" s="135"/>
      <c r="F357" s="135"/>
      <c r="G357" s="135"/>
      <c r="H357" s="135"/>
      <c r="I357" s="135"/>
      <c r="J357" s="135"/>
      <c r="K357" s="135"/>
      <c r="L357" s="135"/>
      <c r="M357" s="135"/>
      <c r="N357" s="135"/>
    </row>
    <row r="358" spans="4:14" x14ac:dyDescent="0.3">
      <c r="D358" s="135"/>
      <c r="E358" s="135"/>
      <c r="F358" s="135"/>
      <c r="G358" s="135"/>
      <c r="H358" s="135"/>
      <c r="I358" s="135"/>
      <c r="J358" s="135"/>
      <c r="K358" s="135"/>
      <c r="L358" s="135"/>
      <c r="M358" s="135"/>
      <c r="N358" s="135"/>
    </row>
    <row r="359" spans="4:14" x14ac:dyDescent="0.3">
      <c r="D359" s="135"/>
      <c r="E359" s="135"/>
      <c r="F359" s="135"/>
      <c r="G359" s="135"/>
      <c r="H359" s="135"/>
      <c r="I359" s="135"/>
      <c r="J359" s="135"/>
      <c r="K359" s="135"/>
      <c r="L359" s="135"/>
      <c r="M359" s="135"/>
      <c r="N359" s="135"/>
    </row>
    <row r="360" spans="4:14" x14ac:dyDescent="0.3">
      <c r="D360" s="135"/>
      <c r="E360" s="135"/>
      <c r="F360" s="135"/>
      <c r="G360" s="135"/>
      <c r="H360" s="135"/>
      <c r="I360" s="135"/>
      <c r="J360" s="135"/>
      <c r="K360" s="135"/>
      <c r="L360" s="135"/>
      <c r="M360" s="135"/>
      <c r="N360" s="135"/>
    </row>
    <row r="361" spans="4:14" x14ac:dyDescent="0.3">
      <c r="D361" s="135"/>
      <c r="E361" s="135"/>
      <c r="F361" s="135"/>
      <c r="G361" s="135"/>
      <c r="H361" s="135"/>
      <c r="I361" s="135"/>
      <c r="J361" s="135"/>
      <c r="K361" s="135"/>
      <c r="L361" s="135"/>
      <c r="M361" s="135"/>
      <c r="N361" s="135"/>
    </row>
    <row r="362" spans="4:14" x14ac:dyDescent="0.3">
      <c r="D362" s="135"/>
      <c r="E362" s="135"/>
      <c r="F362" s="135"/>
      <c r="G362" s="135"/>
      <c r="H362" s="135"/>
      <c r="I362" s="135"/>
      <c r="J362" s="135"/>
      <c r="K362" s="135"/>
      <c r="L362" s="135"/>
      <c r="M362" s="135"/>
      <c r="N362" s="135"/>
    </row>
    <row r="363" spans="4:14" x14ac:dyDescent="0.3">
      <c r="D363" s="135"/>
      <c r="E363" s="135"/>
      <c r="F363" s="135"/>
      <c r="G363" s="135"/>
      <c r="H363" s="135"/>
      <c r="I363" s="135"/>
      <c r="J363" s="135"/>
      <c r="K363" s="135"/>
      <c r="L363" s="135"/>
      <c r="M363" s="135"/>
      <c r="N363" s="135"/>
    </row>
    <row r="364" spans="4:14" x14ac:dyDescent="0.3">
      <c r="D364" s="135"/>
      <c r="E364" s="135"/>
      <c r="F364" s="135"/>
      <c r="G364" s="135"/>
      <c r="H364" s="135"/>
      <c r="I364" s="135"/>
      <c r="J364" s="135"/>
      <c r="K364" s="135"/>
      <c r="L364" s="135"/>
      <c r="M364" s="135"/>
      <c r="N364" s="135"/>
    </row>
    <row r="365" spans="4:14" x14ac:dyDescent="0.3">
      <c r="D365" s="135"/>
      <c r="E365" s="135"/>
      <c r="F365" s="135"/>
      <c r="G365" s="135"/>
      <c r="H365" s="135"/>
      <c r="I365" s="135"/>
      <c r="J365" s="135"/>
      <c r="K365" s="135"/>
      <c r="L365" s="135"/>
      <c r="M365" s="135"/>
      <c r="N365" s="135"/>
    </row>
    <row r="366" spans="4:14" x14ac:dyDescent="0.3">
      <c r="D366" s="135"/>
      <c r="E366" s="135"/>
      <c r="F366" s="135"/>
      <c r="G366" s="135"/>
      <c r="H366" s="135"/>
      <c r="I366" s="135"/>
      <c r="J366" s="135"/>
      <c r="K366" s="135"/>
      <c r="L366" s="135"/>
      <c r="M366" s="135"/>
      <c r="N366" s="135"/>
    </row>
    <row r="367" spans="4:14" x14ac:dyDescent="0.3">
      <c r="D367" s="135"/>
      <c r="E367" s="135"/>
      <c r="F367" s="135"/>
      <c r="G367" s="135"/>
      <c r="H367" s="135"/>
      <c r="I367" s="135"/>
      <c r="J367" s="135"/>
      <c r="K367" s="135"/>
      <c r="L367" s="135"/>
      <c r="M367" s="135"/>
      <c r="N367" s="135"/>
    </row>
    <row r="368" spans="4:14" x14ac:dyDescent="0.3">
      <c r="D368" s="135"/>
      <c r="E368" s="135"/>
      <c r="F368" s="135"/>
      <c r="G368" s="135"/>
      <c r="H368" s="135"/>
      <c r="I368" s="135"/>
      <c r="J368" s="135"/>
      <c r="K368" s="135"/>
      <c r="L368" s="135"/>
      <c r="M368" s="135"/>
      <c r="N368" s="135"/>
    </row>
    <row r="369" spans="4:14" x14ac:dyDescent="0.3">
      <c r="D369" s="135"/>
      <c r="E369" s="135"/>
      <c r="F369" s="135"/>
      <c r="G369" s="135"/>
      <c r="H369" s="135"/>
      <c r="I369" s="135"/>
      <c r="J369" s="135"/>
      <c r="K369" s="135"/>
      <c r="L369" s="135"/>
      <c r="M369" s="135"/>
      <c r="N369" s="135"/>
    </row>
    <row r="370" spans="4:14" x14ac:dyDescent="0.3">
      <c r="D370" s="135"/>
      <c r="E370" s="135"/>
      <c r="F370" s="135"/>
      <c r="G370" s="135"/>
      <c r="H370" s="135"/>
      <c r="I370" s="135"/>
      <c r="J370" s="135"/>
      <c r="K370" s="135"/>
      <c r="L370" s="135"/>
      <c r="M370" s="135"/>
      <c r="N370" s="135"/>
    </row>
    <row r="371" spans="4:14" x14ac:dyDescent="0.3">
      <c r="D371" s="135"/>
      <c r="E371" s="135"/>
      <c r="F371" s="135"/>
      <c r="G371" s="135"/>
      <c r="H371" s="135"/>
      <c r="I371" s="135"/>
      <c r="J371" s="135"/>
      <c r="K371" s="135"/>
      <c r="L371" s="135"/>
      <c r="M371" s="135"/>
      <c r="N371" s="135"/>
    </row>
    <row r="372" spans="4:14" x14ac:dyDescent="0.3">
      <c r="D372" s="135"/>
      <c r="E372" s="135"/>
      <c r="F372" s="135"/>
      <c r="G372" s="135"/>
      <c r="H372" s="135"/>
      <c r="I372" s="135"/>
      <c r="J372" s="135"/>
      <c r="K372" s="135"/>
      <c r="L372" s="135"/>
      <c r="M372" s="135"/>
      <c r="N372" s="135"/>
    </row>
    <row r="373" spans="4:14" x14ac:dyDescent="0.3">
      <c r="D373" s="135"/>
      <c r="E373" s="135"/>
      <c r="F373" s="135"/>
      <c r="G373" s="135"/>
      <c r="H373" s="135"/>
      <c r="I373" s="135"/>
      <c r="J373" s="135"/>
      <c r="K373" s="135"/>
      <c r="L373" s="135"/>
      <c r="M373" s="135"/>
      <c r="N373" s="135"/>
    </row>
    <row r="374" spans="4:14" x14ac:dyDescent="0.3">
      <c r="D374" s="135"/>
      <c r="E374" s="135"/>
      <c r="F374" s="135"/>
      <c r="G374" s="135"/>
      <c r="H374" s="135"/>
      <c r="I374" s="135"/>
      <c r="J374" s="135"/>
      <c r="K374" s="135"/>
      <c r="L374" s="135"/>
      <c r="M374" s="135"/>
      <c r="N374" s="135"/>
    </row>
    <row r="375" spans="4:14" x14ac:dyDescent="0.3">
      <c r="D375" s="135"/>
      <c r="E375" s="135"/>
      <c r="F375" s="135"/>
      <c r="G375" s="135"/>
      <c r="H375" s="135"/>
      <c r="I375" s="135"/>
      <c r="J375" s="135"/>
      <c r="K375" s="135"/>
      <c r="L375" s="135"/>
      <c r="M375" s="135"/>
      <c r="N375" s="135"/>
    </row>
    <row r="376" spans="4:14" x14ac:dyDescent="0.3">
      <c r="D376" s="135"/>
      <c r="E376" s="135"/>
      <c r="F376" s="135"/>
      <c r="G376" s="135"/>
      <c r="H376" s="135"/>
      <c r="I376" s="135"/>
      <c r="J376" s="135"/>
      <c r="K376" s="135"/>
      <c r="L376" s="135"/>
      <c r="M376" s="135"/>
      <c r="N376" s="135"/>
    </row>
    <row r="377" spans="4:14" x14ac:dyDescent="0.3">
      <c r="D377" s="135"/>
      <c r="E377" s="135"/>
      <c r="F377" s="135"/>
      <c r="G377" s="135"/>
      <c r="H377" s="135"/>
      <c r="I377" s="135"/>
      <c r="J377" s="135"/>
      <c r="K377" s="135"/>
      <c r="L377" s="135"/>
      <c r="M377" s="135"/>
      <c r="N377" s="135"/>
    </row>
    <row r="378" spans="4:14" x14ac:dyDescent="0.3">
      <c r="D378" s="135"/>
      <c r="E378" s="135"/>
      <c r="F378" s="135"/>
      <c r="G378" s="135"/>
      <c r="H378" s="135"/>
      <c r="I378" s="135"/>
      <c r="J378" s="135"/>
      <c r="K378" s="135"/>
      <c r="L378" s="135"/>
      <c r="M378" s="135"/>
      <c r="N378" s="135"/>
    </row>
    <row r="379" spans="4:14" x14ac:dyDescent="0.3">
      <c r="D379" s="135"/>
      <c r="E379" s="135"/>
      <c r="F379" s="135"/>
      <c r="G379" s="135"/>
      <c r="H379" s="135"/>
      <c r="I379" s="135"/>
      <c r="J379" s="135"/>
      <c r="K379" s="135"/>
      <c r="L379" s="135"/>
      <c r="M379" s="135"/>
      <c r="N379" s="135"/>
    </row>
    <row r="380" spans="4:14" x14ac:dyDescent="0.3">
      <c r="D380" s="135"/>
      <c r="E380" s="135"/>
      <c r="F380" s="135"/>
      <c r="G380" s="135"/>
      <c r="H380" s="135"/>
      <c r="I380" s="135"/>
      <c r="J380" s="135"/>
      <c r="K380" s="135"/>
      <c r="L380" s="135"/>
      <c r="M380" s="135"/>
      <c r="N380" s="135"/>
    </row>
    <row r="381" spans="4:14" x14ac:dyDescent="0.3">
      <c r="D381" s="135"/>
      <c r="E381" s="135"/>
      <c r="F381" s="135"/>
      <c r="G381" s="135"/>
      <c r="H381" s="135"/>
      <c r="I381" s="135"/>
      <c r="J381" s="135"/>
      <c r="K381" s="135"/>
      <c r="L381" s="135"/>
      <c r="M381" s="135"/>
      <c r="N381" s="135"/>
    </row>
    <row r="382" spans="4:14" x14ac:dyDescent="0.3">
      <c r="D382" s="135"/>
      <c r="E382" s="135"/>
      <c r="F382" s="135"/>
      <c r="G382" s="135"/>
      <c r="H382" s="135"/>
      <c r="I382" s="135"/>
      <c r="J382" s="135"/>
      <c r="K382" s="135"/>
      <c r="L382" s="135"/>
      <c r="M382" s="135"/>
      <c r="N382" s="135"/>
    </row>
    <row r="383" spans="4:14" x14ac:dyDescent="0.3">
      <c r="D383" s="135"/>
      <c r="E383" s="135"/>
      <c r="F383" s="135"/>
      <c r="G383" s="135"/>
      <c r="H383" s="135"/>
      <c r="I383" s="135"/>
      <c r="J383" s="135"/>
      <c r="K383" s="135"/>
      <c r="L383" s="135"/>
      <c r="M383" s="135"/>
      <c r="N383" s="135"/>
    </row>
    <row r="384" spans="4:14" x14ac:dyDescent="0.3">
      <c r="D384" s="135"/>
      <c r="E384" s="135"/>
      <c r="F384" s="135"/>
      <c r="G384" s="135"/>
      <c r="H384" s="135"/>
      <c r="I384" s="135"/>
      <c r="J384" s="135"/>
      <c r="K384" s="135"/>
      <c r="L384" s="135"/>
      <c r="M384" s="135"/>
      <c r="N384" s="135"/>
    </row>
    <row r="385" spans="4:14" x14ac:dyDescent="0.3">
      <c r="D385" s="135"/>
      <c r="E385" s="135"/>
      <c r="F385" s="135"/>
      <c r="G385" s="135"/>
      <c r="H385" s="135"/>
      <c r="I385" s="135"/>
      <c r="J385" s="135"/>
      <c r="K385" s="135"/>
      <c r="L385" s="135"/>
      <c r="M385" s="135"/>
      <c r="N385" s="135"/>
    </row>
    <row r="386" spans="4:14" x14ac:dyDescent="0.3">
      <c r="D386" s="135"/>
      <c r="E386" s="135"/>
      <c r="F386" s="135"/>
      <c r="G386" s="135"/>
      <c r="H386" s="135"/>
      <c r="I386" s="135"/>
      <c r="J386" s="135"/>
      <c r="K386" s="135"/>
      <c r="L386" s="135"/>
      <c r="M386" s="135"/>
      <c r="N386" s="135"/>
    </row>
    <row r="387" spans="4:14" x14ac:dyDescent="0.3">
      <c r="D387" s="135"/>
      <c r="E387" s="135"/>
      <c r="F387" s="135"/>
      <c r="G387" s="135"/>
      <c r="H387" s="135"/>
      <c r="I387" s="135"/>
      <c r="J387" s="135"/>
      <c r="K387" s="135"/>
      <c r="L387" s="135"/>
      <c r="M387" s="135"/>
      <c r="N387" s="135"/>
    </row>
    <row r="388" spans="4:14" x14ac:dyDescent="0.3">
      <c r="D388" s="135"/>
      <c r="E388" s="135"/>
      <c r="F388" s="135"/>
      <c r="G388" s="135"/>
      <c r="H388" s="135"/>
      <c r="I388" s="135"/>
      <c r="J388" s="135"/>
      <c r="K388" s="135"/>
      <c r="L388" s="135"/>
      <c r="M388" s="135"/>
      <c r="N388" s="135"/>
    </row>
    <row r="389" spans="4:14" x14ac:dyDescent="0.3">
      <c r="D389" s="135"/>
      <c r="E389" s="135"/>
      <c r="F389" s="135"/>
      <c r="G389" s="135"/>
      <c r="H389" s="135"/>
      <c r="I389" s="135"/>
      <c r="J389" s="135"/>
      <c r="K389" s="135"/>
      <c r="L389" s="135"/>
      <c r="M389" s="135"/>
      <c r="N389" s="135"/>
    </row>
    <row r="390" spans="4:14" x14ac:dyDescent="0.3">
      <c r="D390" s="135"/>
      <c r="E390" s="135"/>
      <c r="F390" s="135"/>
      <c r="G390" s="135"/>
      <c r="H390" s="135"/>
      <c r="I390" s="135"/>
      <c r="J390" s="135"/>
      <c r="K390" s="135"/>
      <c r="L390" s="135"/>
      <c r="M390" s="135"/>
      <c r="N390" s="135"/>
    </row>
    <row r="391" spans="4:14" x14ac:dyDescent="0.3">
      <c r="D391" s="135"/>
      <c r="E391" s="135"/>
      <c r="F391" s="135"/>
      <c r="G391" s="135"/>
      <c r="H391" s="135"/>
      <c r="I391" s="135"/>
      <c r="J391" s="135"/>
      <c r="K391" s="135"/>
      <c r="L391" s="135"/>
      <c r="M391" s="135"/>
      <c r="N391" s="135"/>
    </row>
    <row r="392" spans="4:14" x14ac:dyDescent="0.3">
      <c r="D392" s="135"/>
      <c r="E392" s="135"/>
      <c r="F392" s="135"/>
      <c r="G392" s="135"/>
      <c r="H392" s="135"/>
      <c r="I392" s="135"/>
      <c r="J392" s="135"/>
      <c r="K392" s="135"/>
      <c r="L392" s="135"/>
      <c r="M392" s="135"/>
      <c r="N392" s="135"/>
    </row>
    <row r="393" spans="4:14" x14ac:dyDescent="0.3">
      <c r="D393" s="135"/>
      <c r="E393" s="135"/>
      <c r="F393" s="135"/>
      <c r="G393" s="135"/>
      <c r="H393" s="135"/>
      <c r="I393" s="135"/>
      <c r="J393" s="135"/>
      <c r="K393" s="135"/>
      <c r="L393" s="135"/>
      <c r="M393" s="135"/>
      <c r="N393" s="135"/>
    </row>
    <row r="394" spans="4:14" x14ac:dyDescent="0.3">
      <c r="D394" s="135"/>
      <c r="E394" s="135"/>
      <c r="F394" s="135"/>
      <c r="G394" s="135"/>
      <c r="H394" s="135"/>
      <c r="I394" s="135"/>
      <c r="J394" s="135"/>
      <c r="K394" s="135"/>
      <c r="L394" s="135"/>
      <c r="M394" s="135"/>
      <c r="N394" s="135"/>
    </row>
    <row r="395" spans="4:14" x14ac:dyDescent="0.3">
      <c r="D395" s="135"/>
      <c r="E395" s="135"/>
      <c r="F395" s="135"/>
      <c r="G395" s="135"/>
      <c r="H395" s="135"/>
      <c r="I395" s="135"/>
      <c r="J395" s="135"/>
      <c r="K395" s="135"/>
      <c r="L395" s="135"/>
      <c r="M395" s="135"/>
      <c r="N395" s="135"/>
    </row>
    <row r="396" spans="4:14" x14ac:dyDescent="0.3">
      <c r="D396" s="135"/>
      <c r="E396" s="135"/>
      <c r="F396" s="135"/>
      <c r="G396" s="135"/>
      <c r="H396" s="135"/>
      <c r="I396" s="135"/>
      <c r="J396" s="135"/>
      <c r="K396" s="135"/>
      <c r="L396" s="135"/>
      <c r="M396" s="135"/>
      <c r="N396" s="135"/>
    </row>
    <row r="397" spans="4:14" x14ac:dyDescent="0.3">
      <c r="D397" s="135"/>
      <c r="E397" s="135"/>
      <c r="F397" s="135"/>
      <c r="G397" s="135"/>
      <c r="H397" s="135"/>
      <c r="I397" s="135"/>
      <c r="J397" s="135"/>
      <c r="K397" s="135"/>
      <c r="L397" s="135"/>
      <c r="M397" s="135"/>
      <c r="N397" s="135"/>
    </row>
    <row r="398" spans="4:14" x14ac:dyDescent="0.3">
      <c r="D398" s="135"/>
      <c r="E398" s="135"/>
      <c r="F398" s="135"/>
      <c r="G398" s="135"/>
      <c r="H398" s="135"/>
      <c r="I398" s="135"/>
      <c r="J398" s="135"/>
      <c r="K398" s="135"/>
      <c r="L398" s="135"/>
      <c r="M398" s="135"/>
      <c r="N398" s="135"/>
    </row>
    <row r="399" spans="4:14" x14ac:dyDescent="0.3">
      <c r="D399" s="135"/>
      <c r="E399" s="135"/>
      <c r="F399" s="135"/>
      <c r="G399" s="135"/>
      <c r="H399" s="135"/>
      <c r="I399" s="135"/>
      <c r="J399" s="135"/>
      <c r="K399" s="135"/>
      <c r="L399" s="135"/>
      <c r="M399" s="135"/>
      <c r="N399" s="135"/>
    </row>
    <row r="400" spans="4:14" x14ac:dyDescent="0.3">
      <c r="D400" s="135"/>
      <c r="E400" s="135"/>
      <c r="F400" s="135"/>
      <c r="G400" s="135"/>
      <c r="H400" s="135"/>
      <c r="I400" s="135"/>
      <c r="J400" s="135"/>
      <c r="K400" s="135"/>
      <c r="L400" s="135"/>
      <c r="M400" s="135"/>
      <c r="N400" s="135"/>
    </row>
    <row r="401" spans="4:14" x14ac:dyDescent="0.3">
      <c r="D401" s="135"/>
      <c r="E401" s="135"/>
      <c r="F401" s="135"/>
      <c r="G401" s="135"/>
      <c r="H401" s="135"/>
      <c r="I401" s="135"/>
      <c r="J401" s="135"/>
      <c r="K401" s="135"/>
      <c r="L401" s="135"/>
      <c r="M401" s="135"/>
      <c r="N401" s="135"/>
    </row>
    <row r="402" spans="4:14" x14ac:dyDescent="0.3">
      <c r="D402" s="135"/>
      <c r="E402" s="135"/>
      <c r="F402" s="135"/>
      <c r="G402" s="135"/>
      <c r="H402" s="135"/>
      <c r="I402" s="135"/>
      <c r="J402" s="135"/>
      <c r="K402" s="135"/>
      <c r="L402" s="135"/>
      <c r="M402" s="135"/>
      <c r="N402" s="135"/>
    </row>
    <row r="403" spans="4:14" x14ac:dyDescent="0.3">
      <c r="D403" s="135"/>
      <c r="E403" s="135"/>
      <c r="F403" s="135"/>
      <c r="G403" s="135"/>
      <c r="H403" s="135"/>
      <c r="I403" s="135"/>
      <c r="J403" s="135"/>
      <c r="K403" s="135"/>
      <c r="L403" s="135"/>
      <c r="M403" s="135"/>
      <c r="N403" s="135"/>
    </row>
    <row r="404" spans="4:14" x14ac:dyDescent="0.3">
      <c r="D404" s="135"/>
      <c r="E404" s="135"/>
      <c r="F404" s="135"/>
      <c r="G404" s="135"/>
      <c r="H404" s="135"/>
      <c r="I404" s="135"/>
      <c r="J404" s="135"/>
      <c r="K404" s="135"/>
      <c r="L404" s="135"/>
      <c r="M404" s="135"/>
      <c r="N404" s="135"/>
    </row>
    <row r="405" spans="4:14" x14ac:dyDescent="0.3">
      <c r="D405" s="135"/>
      <c r="E405" s="135"/>
      <c r="F405" s="135"/>
      <c r="G405" s="135"/>
      <c r="H405" s="135"/>
      <c r="I405" s="135"/>
      <c r="J405" s="135"/>
      <c r="K405" s="135"/>
      <c r="L405" s="135"/>
      <c r="M405" s="135"/>
      <c r="N405" s="135"/>
    </row>
    <row r="406" spans="4:14" x14ac:dyDescent="0.3">
      <c r="D406" s="135"/>
      <c r="E406" s="135"/>
      <c r="F406" s="135"/>
      <c r="G406" s="135"/>
      <c r="H406" s="135"/>
      <c r="I406" s="135"/>
      <c r="J406" s="135"/>
      <c r="K406" s="135"/>
      <c r="L406" s="135"/>
      <c r="M406" s="135"/>
      <c r="N406" s="135"/>
    </row>
    <row r="407" spans="4:14" x14ac:dyDescent="0.3">
      <c r="D407" s="135"/>
      <c r="E407" s="135"/>
      <c r="F407" s="135"/>
      <c r="G407" s="135"/>
      <c r="H407" s="135"/>
      <c r="I407" s="135"/>
      <c r="J407" s="135"/>
      <c r="K407" s="135"/>
      <c r="L407" s="135"/>
      <c r="M407" s="135"/>
      <c r="N407" s="135"/>
    </row>
    <row r="408" spans="4:14" x14ac:dyDescent="0.3">
      <c r="D408" s="135"/>
      <c r="E408" s="135"/>
      <c r="F408" s="135"/>
      <c r="G408" s="135"/>
      <c r="H408" s="135"/>
      <c r="I408" s="135"/>
      <c r="J408" s="135"/>
      <c r="K408" s="135"/>
      <c r="L408" s="135"/>
      <c r="M408" s="135"/>
      <c r="N408" s="135"/>
    </row>
    <row r="409" spans="4:14" x14ac:dyDescent="0.3">
      <c r="D409" s="135"/>
      <c r="E409" s="135"/>
      <c r="F409" s="135"/>
      <c r="G409" s="135"/>
      <c r="H409" s="135"/>
      <c r="I409" s="135"/>
      <c r="J409" s="135"/>
      <c r="K409" s="135"/>
      <c r="L409" s="135"/>
      <c r="M409" s="135"/>
      <c r="N409" s="135"/>
    </row>
    <row r="410" spans="4:14" x14ac:dyDescent="0.3">
      <c r="D410" s="135"/>
      <c r="E410" s="135"/>
      <c r="F410" s="135"/>
      <c r="G410" s="135"/>
      <c r="H410" s="135"/>
      <c r="I410" s="135"/>
      <c r="J410" s="135"/>
      <c r="K410" s="135"/>
      <c r="L410" s="135"/>
      <c r="M410" s="135"/>
      <c r="N410" s="135"/>
    </row>
    <row r="411" spans="4:14" x14ac:dyDescent="0.3">
      <c r="D411" s="135"/>
      <c r="E411" s="135"/>
      <c r="F411" s="135"/>
      <c r="G411" s="135"/>
      <c r="H411" s="135"/>
      <c r="I411" s="135"/>
      <c r="J411" s="135"/>
      <c r="K411" s="135"/>
      <c r="L411" s="135"/>
      <c r="M411" s="135"/>
      <c r="N411" s="135"/>
    </row>
    <row r="412" spans="4:14" x14ac:dyDescent="0.3">
      <c r="D412" s="135"/>
      <c r="E412" s="135"/>
      <c r="F412" s="135"/>
      <c r="G412" s="135"/>
      <c r="H412" s="135"/>
      <c r="I412" s="135"/>
      <c r="J412" s="135"/>
      <c r="K412" s="135"/>
      <c r="L412" s="135"/>
      <c r="M412" s="135"/>
      <c r="N412" s="135"/>
    </row>
    <row r="413" spans="4:14" x14ac:dyDescent="0.3">
      <c r="D413" s="135"/>
      <c r="E413" s="135"/>
      <c r="F413" s="135"/>
      <c r="G413" s="135"/>
      <c r="H413" s="135"/>
      <c r="I413" s="135"/>
      <c r="J413" s="135"/>
      <c r="K413" s="135"/>
      <c r="L413" s="135"/>
      <c r="M413" s="135"/>
      <c r="N413" s="135"/>
    </row>
    <row r="414" spans="4:14" x14ac:dyDescent="0.3">
      <c r="D414" s="135"/>
      <c r="E414" s="135"/>
      <c r="F414" s="135"/>
      <c r="G414" s="135"/>
      <c r="H414" s="135"/>
      <c r="I414" s="135"/>
      <c r="J414" s="135"/>
      <c r="K414" s="135"/>
      <c r="L414" s="135"/>
      <c r="M414" s="135"/>
      <c r="N414" s="135"/>
    </row>
    <row r="415" spans="4:14" x14ac:dyDescent="0.3">
      <c r="D415" s="135"/>
      <c r="E415" s="135"/>
      <c r="F415" s="135"/>
      <c r="G415" s="135"/>
      <c r="H415" s="135"/>
      <c r="I415" s="135"/>
      <c r="J415" s="135"/>
      <c r="K415" s="135"/>
      <c r="L415" s="135"/>
      <c r="M415" s="135"/>
      <c r="N415" s="135"/>
    </row>
    <row r="416" spans="4:14" x14ac:dyDescent="0.3">
      <c r="D416" s="135"/>
      <c r="E416" s="135"/>
      <c r="F416" s="135"/>
      <c r="G416" s="135"/>
      <c r="H416" s="135"/>
      <c r="I416" s="135"/>
      <c r="J416" s="135"/>
      <c r="K416" s="135"/>
      <c r="L416" s="135"/>
      <c r="M416" s="135"/>
      <c r="N416" s="135"/>
    </row>
    <row r="417" spans="4:14" x14ac:dyDescent="0.3">
      <c r="D417" s="135"/>
      <c r="E417" s="135"/>
      <c r="F417" s="135"/>
      <c r="G417" s="135"/>
      <c r="H417" s="135"/>
      <c r="I417" s="135"/>
      <c r="J417" s="135"/>
      <c r="K417" s="135"/>
      <c r="L417" s="135"/>
      <c r="M417" s="135"/>
      <c r="N417" s="135"/>
    </row>
    <row r="418" spans="4:14" x14ac:dyDescent="0.3">
      <c r="D418" s="135"/>
      <c r="E418" s="135"/>
      <c r="F418" s="135"/>
      <c r="G418" s="135"/>
      <c r="H418" s="135"/>
      <c r="I418" s="135"/>
      <c r="J418" s="135"/>
      <c r="K418" s="135"/>
      <c r="L418" s="135"/>
      <c r="M418" s="135"/>
      <c r="N418" s="135"/>
    </row>
    <row r="419" spans="4:14" x14ac:dyDescent="0.3">
      <c r="D419" s="135"/>
      <c r="E419" s="135"/>
      <c r="F419" s="135"/>
      <c r="G419" s="135"/>
      <c r="H419" s="135"/>
      <c r="I419" s="135"/>
      <c r="J419" s="135"/>
      <c r="K419" s="135"/>
      <c r="L419" s="135"/>
      <c r="M419" s="135"/>
      <c r="N419" s="135"/>
    </row>
    <row r="420" spans="4:14" x14ac:dyDescent="0.3">
      <c r="D420" s="135"/>
      <c r="E420" s="135"/>
      <c r="F420" s="135"/>
      <c r="G420" s="135"/>
      <c r="H420" s="135"/>
      <c r="I420" s="135"/>
      <c r="J420" s="135"/>
      <c r="K420" s="135"/>
      <c r="L420" s="135"/>
      <c r="M420" s="135"/>
      <c r="N420" s="135"/>
    </row>
    <row r="421" spans="4:14" x14ac:dyDescent="0.3">
      <c r="D421" s="135"/>
      <c r="E421" s="135"/>
      <c r="F421" s="135"/>
      <c r="G421" s="135"/>
      <c r="H421" s="135"/>
      <c r="I421" s="135"/>
      <c r="J421" s="135"/>
      <c r="K421" s="135"/>
      <c r="L421" s="135"/>
      <c r="M421" s="135"/>
      <c r="N421" s="135"/>
    </row>
    <row r="422" spans="4:14" x14ac:dyDescent="0.3">
      <c r="D422" s="135"/>
      <c r="E422" s="135"/>
      <c r="F422" s="135"/>
      <c r="G422" s="135"/>
      <c r="H422" s="135"/>
      <c r="I422" s="135"/>
      <c r="J422" s="135"/>
      <c r="K422" s="135"/>
      <c r="L422" s="135"/>
      <c r="M422" s="135"/>
      <c r="N422" s="135"/>
    </row>
    <row r="423" spans="4:14" x14ac:dyDescent="0.3">
      <c r="D423" s="135"/>
      <c r="E423" s="135"/>
      <c r="F423" s="135"/>
      <c r="G423" s="135"/>
      <c r="H423" s="135"/>
      <c r="I423" s="135"/>
      <c r="J423" s="135"/>
      <c r="K423" s="135"/>
      <c r="L423" s="135"/>
      <c r="M423" s="135"/>
      <c r="N423" s="135"/>
    </row>
    <row r="424" spans="4:14" x14ac:dyDescent="0.3">
      <c r="D424" s="135"/>
      <c r="E424" s="135"/>
      <c r="F424" s="135"/>
      <c r="G424" s="135"/>
      <c r="H424" s="135"/>
      <c r="I424" s="135"/>
      <c r="J424" s="135"/>
      <c r="K424" s="135"/>
      <c r="L424" s="135"/>
      <c r="M424" s="135"/>
      <c r="N424" s="135"/>
    </row>
    <row r="425" spans="4:14" x14ac:dyDescent="0.3">
      <c r="D425" s="135"/>
      <c r="E425" s="135"/>
      <c r="F425" s="135"/>
      <c r="G425" s="135"/>
      <c r="H425" s="135"/>
      <c r="I425" s="135"/>
      <c r="J425" s="135"/>
      <c r="K425" s="135"/>
      <c r="L425" s="135"/>
      <c r="M425" s="135"/>
      <c r="N425" s="135"/>
    </row>
    <row r="426" spans="4:14" x14ac:dyDescent="0.3">
      <c r="D426" s="135"/>
      <c r="E426" s="135"/>
      <c r="F426" s="135"/>
      <c r="G426" s="135"/>
      <c r="H426" s="135"/>
      <c r="I426" s="135"/>
      <c r="J426" s="135"/>
      <c r="K426" s="135"/>
      <c r="L426" s="135"/>
      <c r="M426" s="135"/>
      <c r="N426" s="135"/>
    </row>
    <row r="427" spans="4:14" x14ac:dyDescent="0.3">
      <c r="D427" s="135"/>
      <c r="E427" s="135"/>
      <c r="F427" s="135"/>
      <c r="G427" s="135"/>
      <c r="H427" s="135"/>
      <c r="I427" s="135"/>
      <c r="J427" s="135"/>
      <c r="K427" s="135"/>
      <c r="L427" s="135"/>
      <c r="M427" s="135"/>
      <c r="N427" s="135"/>
    </row>
    <row r="428" spans="4:14" x14ac:dyDescent="0.3">
      <c r="D428" s="135"/>
      <c r="E428" s="135"/>
      <c r="F428" s="135"/>
      <c r="G428" s="135"/>
      <c r="H428" s="135"/>
      <c r="I428" s="135"/>
      <c r="J428" s="135"/>
      <c r="K428" s="135"/>
      <c r="L428" s="135"/>
      <c r="M428" s="135"/>
      <c r="N428" s="135"/>
    </row>
    <row r="429" spans="4:14" x14ac:dyDescent="0.3">
      <c r="D429" s="135"/>
      <c r="E429" s="135"/>
      <c r="F429" s="135"/>
      <c r="G429" s="135"/>
      <c r="H429" s="135"/>
      <c r="I429" s="135"/>
      <c r="J429" s="135"/>
      <c r="K429" s="135"/>
      <c r="L429" s="135"/>
      <c r="M429" s="135"/>
      <c r="N429" s="135"/>
    </row>
    <row r="430" spans="4:14" x14ac:dyDescent="0.3">
      <c r="D430" s="135"/>
      <c r="E430" s="135"/>
      <c r="F430" s="135"/>
      <c r="G430" s="135"/>
      <c r="H430" s="135"/>
      <c r="I430" s="135"/>
      <c r="J430" s="135"/>
      <c r="K430" s="135"/>
      <c r="L430" s="135"/>
      <c r="M430" s="135"/>
      <c r="N430" s="135"/>
    </row>
    <row r="431" spans="4:14" x14ac:dyDescent="0.3">
      <c r="D431" s="135"/>
      <c r="E431" s="135"/>
      <c r="F431" s="135"/>
      <c r="G431" s="135"/>
      <c r="H431" s="135"/>
      <c r="I431" s="135"/>
      <c r="J431" s="135"/>
      <c r="K431" s="135"/>
      <c r="L431" s="135"/>
      <c r="M431" s="135"/>
      <c r="N431" s="135"/>
    </row>
    <row r="432" spans="4:14" x14ac:dyDescent="0.3">
      <c r="D432" s="135"/>
      <c r="E432" s="135"/>
      <c r="F432" s="135"/>
      <c r="G432" s="135"/>
      <c r="H432" s="135"/>
      <c r="I432" s="135"/>
      <c r="J432" s="135"/>
      <c r="K432" s="135"/>
      <c r="L432" s="135"/>
      <c r="M432" s="135"/>
      <c r="N432" s="135"/>
    </row>
    <row r="433" spans="4:14" x14ac:dyDescent="0.3">
      <c r="D433" s="135"/>
      <c r="E433" s="135"/>
      <c r="F433" s="135"/>
      <c r="G433" s="135"/>
      <c r="H433" s="135"/>
      <c r="I433" s="135"/>
      <c r="J433" s="135"/>
      <c r="K433" s="135"/>
      <c r="L433" s="135"/>
      <c r="M433" s="135"/>
      <c r="N433" s="135"/>
    </row>
    <row r="434" spans="4:14" x14ac:dyDescent="0.3">
      <c r="D434" s="135"/>
      <c r="E434" s="135"/>
      <c r="F434" s="135"/>
      <c r="G434" s="135"/>
      <c r="H434" s="135"/>
      <c r="I434" s="135"/>
      <c r="J434" s="135"/>
      <c r="K434" s="135"/>
      <c r="L434" s="135"/>
      <c r="M434" s="135"/>
      <c r="N434" s="135"/>
    </row>
    <row r="435" spans="4:14" x14ac:dyDescent="0.3">
      <c r="D435" s="135"/>
      <c r="E435" s="135"/>
      <c r="F435" s="135"/>
      <c r="G435" s="135"/>
      <c r="H435" s="135"/>
      <c r="I435" s="135"/>
      <c r="J435" s="135"/>
      <c r="K435" s="135"/>
      <c r="L435" s="135"/>
      <c r="M435" s="135"/>
      <c r="N435" s="135"/>
    </row>
    <row r="436" spans="4:14" x14ac:dyDescent="0.3">
      <c r="D436" s="135"/>
      <c r="E436" s="135"/>
      <c r="F436" s="135"/>
      <c r="G436" s="135"/>
      <c r="H436" s="135"/>
      <c r="I436" s="135"/>
      <c r="J436" s="135"/>
      <c r="K436" s="135"/>
      <c r="L436" s="135"/>
      <c r="M436" s="135"/>
      <c r="N436" s="135"/>
    </row>
    <row r="437" spans="4:14" x14ac:dyDescent="0.3">
      <c r="D437" s="135"/>
      <c r="E437" s="135"/>
      <c r="F437" s="135"/>
      <c r="G437" s="135"/>
      <c r="H437" s="135"/>
      <c r="I437" s="135"/>
      <c r="J437" s="135"/>
      <c r="K437" s="135"/>
      <c r="L437" s="135"/>
      <c r="M437" s="135"/>
      <c r="N437" s="135"/>
    </row>
    <row r="438" spans="4:14" x14ac:dyDescent="0.3">
      <c r="D438" s="135"/>
      <c r="E438" s="135"/>
      <c r="F438" s="135"/>
      <c r="G438" s="135"/>
      <c r="H438" s="135"/>
      <c r="I438" s="135"/>
      <c r="J438" s="135"/>
      <c r="K438" s="135"/>
      <c r="L438" s="135"/>
      <c r="M438" s="135"/>
      <c r="N438" s="135"/>
    </row>
    <row r="439" spans="4:14" x14ac:dyDescent="0.3">
      <c r="D439" s="135"/>
      <c r="E439" s="135"/>
      <c r="F439" s="135"/>
      <c r="G439" s="135"/>
      <c r="H439" s="135"/>
      <c r="I439" s="135"/>
      <c r="J439" s="135"/>
      <c r="K439" s="135"/>
      <c r="L439" s="135"/>
      <c r="M439" s="135"/>
      <c r="N439" s="135"/>
    </row>
    <row r="440" spans="4:14" x14ac:dyDescent="0.3">
      <c r="D440" s="135"/>
      <c r="E440" s="135"/>
      <c r="F440" s="135"/>
      <c r="G440" s="135"/>
      <c r="H440" s="135"/>
      <c r="I440" s="135"/>
      <c r="J440" s="135"/>
      <c r="K440" s="135"/>
      <c r="L440" s="135"/>
      <c r="M440" s="135"/>
      <c r="N440" s="135"/>
    </row>
    <row r="441" spans="4:14" x14ac:dyDescent="0.3">
      <c r="D441" s="135"/>
      <c r="E441" s="135"/>
      <c r="F441" s="135"/>
      <c r="G441" s="135"/>
      <c r="H441" s="135"/>
      <c r="I441" s="135"/>
      <c r="J441" s="135"/>
      <c r="K441" s="135"/>
      <c r="L441" s="135"/>
      <c r="M441" s="135"/>
      <c r="N441" s="135"/>
    </row>
    <row r="442" spans="4:14" x14ac:dyDescent="0.3">
      <c r="D442" s="135"/>
      <c r="E442" s="135"/>
      <c r="F442" s="135"/>
      <c r="G442" s="135"/>
      <c r="H442" s="135"/>
      <c r="I442" s="135"/>
      <c r="J442" s="135"/>
      <c r="K442" s="135"/>
      <c r="L442" s="135"/>
      <c r="M442" s="135"/>
      <c r="N442" s="135"/>
    </row>
    <row r="443" spans="4:14" x14ac:dyDescent="0.3">
      <c r="D443" s="135"/>
      <c r="E443" s="135"/>
      <c r="F443" s="135"/>
      <c r="G443" s="135"/>
      <c r="H443" s="135"/>
      <c r="I443" s="135"/>
      <c r="J443" s="135"/>
      <c r="K443" s="135"/>
      <c r="L443" s="135"/>
      <c r="M443" s="135"/>
      <c r="N443" s="135"/>
    </row>
    <row r="444" spans="4:14" x14ac:dyDescent="0.3">
      <c r="D444" s="135"/>
      <c r="E444" s="135"/>
      <c r="F444" s="135"/>
      <c r="G444" s="135"/>
      <c r="H444" s="135"/>
      <c r="I444" s="135"/>
      <c r="J444" s="135"/>
      <c r="K444" s="135"/>
      <c r="L444" s="135"/>
      <c r="M444" s="135"/>
      <c r="N444" s="135"/>
    </row>
    <row r="445" spans="4:14" x14ac:dyDescent="0.3">
      <c r="D445" s="135"/>
      <c r="E445" s="135"/>
      <c r="F445" s="135"/>
      <c r="G445" s="135"/>
      <c r="H445" s="135"/>
      <c r="I445" s="135"/>
      <c r="J445" s="135"/>
      <c r="K445" s="135"/>
      <c r="L445" s="135"/>
      <c r="M445" s="135"/>
      <c r="N445" s="135"/>
    </row>
    <row r="446" spans="4:14" x14ac:dyDescent="0.3">
      <c r="D446" s="135"/>
      <c r="E446" s="135"/>
      <c r="F446" s="135"/>
      <c r="G446" s="135"/>
      <c r="H446" s="135"/>
      <c r="I446" s="135"/>
      <c r="J446" s="135"/>
      <c r="K446" s="135"/>
      <c r="L446" s="135"/>
      <c r="M446" s="135"/>
      <c r="N446" s="135"/>
    </row>
    <row r="447" spans="4:14" x14ac:dyDescent="0.3">
      <c r="D447" s="135"/>
      <c r="E447" s="135"/>
      <c r="F447" s="135"/>
      <c r="G447" s="135"/>
      <c r="H447" s="135"/>
      <c r="I447" s="135"/>
      <c r="J447" s="135"/>
      <c r="K447" s="135"/>
      <c r="L447" s="135"/>
      <c r="M447" s="135"/>
      <c r="N447" s="135"/>
    </row>
    <row r="448" spans="4:14" x14ac:dyDescent="0.3">
      <c r="D448" s="135"/>
      <c r="E448" s="135"/>
      <c r="F448" s="135"/>
      <c r="G448" s="135"/>
      <c r="H448" s="135"/>
      <c r="I448" s="135"/>
      <c r="J448" s="135"/>
      <c r="K448" s="135"/>
      <c r="L448" s="135"/>
      <c r="M448" s="135"/>
      <c r="N448" s="135"/>
    </row>
    <row r="449" spans="4:14" x14ac:dyDescent="0.3">
      <c r="D449" s="135"/>
      <c r="E449" s="135"/>
      <c r="F449" s="135"/>
      <c r="G449" s="135"/>
      <c r="H449" s="135"/>
      <c r="I449" s="135"/>
      <c r="J449" s="135"/>
      <c r="K449" s="135"/>
      <c r="L449" s="135"/>
      <c r="M449" s="135"/>
      <c r="N449" s="135"/>
    </row>
    <row r="450" spans="4:14" x14ac:dyDescent="0.3">
      <c r="D450" s="135"/>
      <c r="E450" s="135"/>
      <c r="F450" s="135"/>
      <c r="G450" s="135"/>
      <c r="H450" s="135"/>
      <c r="I450" s="135"/>
      <c r="J450" s="135"/>
      <c r="K450" s="135"/>
      <c r="L450" s="135"/>
      <c r="M450" s="135"/>
      <c r="N450" s="135"/>
    </row>
    <row r="451" spans="4:14" x14ac:dyDescent="0.3">
      <c r="D451" s="135"/>
      <c r="E451" s="135"/>
      <c r="F451" s="135"/>
      <c r="G451" s="135"/>
      <c r="H451" s="135"/>
      <c r="I451" s="135"/>
      <c r="J451" s="135"/>
      <c r="K451" s="135"/>
      <c r="L451" s="135"/>
      <c r="M451" s="135"/>
      <c r="N451" s="135"/>
    </row>
    <row r="452" spans="4:14" x14ac:dyDescent="0.3">
      <c r="D452" s="135"/>
      <c r="E452" s="135"/>
      <c r="F452" s="135"/>
      <c r="G452" s="135"/>
      <c r="H452" s="135"/>
      <c r="I452" s="135"/>
      <c r="J452" s="135"/>
      <c r="K452" s="135"/>
      <c r="L452" s="135"/>
      <c r="M452" s="135"/>
      <c r="N452" s="135"/>
    </row>
    <row r="453" spans="4:14" x14ac:dyDescent="0.3">
      <c r="D453" s="135"/>
      <c r="E453" s="135"/>
      <c r="F453" s="135"/>
      <c r="G453" s="135"/>
      <c r="H453" s="135"/>
      <c r="I453" s="135"/>
      <c r="J453" s="135"/>
      <c r="K453" s="135"/>
      <c r="L453" s="135"/>
      <c r="M453" s="135"/>
      <c r="N453" s="135"/>
    </row>
    <row r="454" spans="4:14" x14ac:dyDescent="0.3">
      <c r="D454" s="135"/>
      <c r="E454" s="135"/>
      <c r="F454" s="135"/>
      <c r="G454" s="135"/>
      <c r="H454" s="135"/>
      <c r="I454" s="135"/>
      <c r="J454" s="135"/>
      <c r="K454" s="135"/>
      <c r="L454" s="135"/>
      <c r="M454" s="135"/>
      <c r="N454" s="135"/>
    </row>
    <row r="455" spans="4:14" x14ac:dyDescent="0.3">
      <c r="D455" s="135"/>
      <c r="E455" s="135"/>
      <c r="F455" s="135"/>
      <c r="G455" s="135"/>
      <c r="H455" s="135"/>
      <c r="I455" s="135"/>
      <c r="J455" s="135"/>
      <c r="K455" s="135"/>
      <c r="L455" s="135"/>
      <c r="M455" s="135"/>
      <c r="N455" s="135"/>
    </row>
    <row r="456" spans="4:14" x14ac:dyDescent="0.3">
      <c r="D456" s="135"/>
      <c r="E456" s="135"/>
      <c r="F456" s="135"/>
      <c r="G456" s="135"/>
      <c r="H456" s="135"/>
      <c r="I456" s="135"/>
      <c r="J456" s="135"/>
      <c r="K456" s="135"/>
      <c r="L456" s="135"/>
      <c r="M456" s="135"/>
      <c r="N456" s="135"/>
    </row>
    <row r="457" spans="4:14" x14ac:dyDescent="0.3">
      <c r="D457" s="135"/>
      <c r="E457" s="135"/>
      <c r="F457" s="135"/>
      <c r="G457" s="135"/>
      <c r="H457" s="135"/>
      <c r="I457" s="135"/>
      <c r="J457" s="135"/>
      <c r="K457" s="135"/>
      <c r="L457" s="135"/>
      <c r="M457" s="135"/>
      <c r="N457" s="135"/>
    </row>
    <row r="458" spans="4:14" x14ac:dyDescent="0.3">
      <c r="D458" s="135"/>
      <c r="E458" s="135"/>
      <c r="F458" s="135"/>
      <c r="G458" s="135"/>
      <c r="H458" s="135"/>
      <c r="I458" s="135"/>
      <c r="J458" s="135"/>
      <c r="K458" s="135"/>
      <c r="L458" s="135"/>
      <c r="M458" s="135"/>
      <c r="N458" s="135"/>
    </row>
    <row r="459" spans="4:14" x14ac:dyDescent="0.3">
      <c r="D459" s="135"/>
      <c r="E459" s="135"/>
      <c r="F459" s="135"/>
      <c r="G459" s="135"/>
      <c r="H459" s="135"/>
      <c r="I459" s="135"/>
      <c r="J459" s="135"/>
      <c r="K459" s="135"/>
      <c r="L459" s="135"/>
      <c r="M459" s="135"/>
      <c r="N459" s="135"/>
    </row>
    <row r="460" spans="4:14" x14ac:dyDescent="0.3">
      <c r="D460" s="135"/>
      <c r="E460" s="135"/>
      <c r="F460" s="135"/>
      <c r="G460" s="135"/>
      <c r="H460" s="135"/>
      <c r="I460" s="135"/>
      <c r="J460" s="135"/>
      <c r="K460" s="135"/>
      <c r="L460" s="135"/>
      <c r="M460" s="135"/>
      <c r="N460" s="135"/>
    </row>
    <row r="461" spans="4:14" x14ac:dyDescent="0.3">
      <c r="D461" s="135"/>
      <c r="E461" s="135"/>
      <c r="F461" s="135"/>
      <c r="G461" s="135"/>
      <c r="H461" s="135"/>
      <c r="I461" s="135"/>
      <c r="J461" s="135"/>
      <c r="K461" s="135"/>
      <c r="L461" s="135"/>
      <c r="M461" s="135"/>
      <c r="N461" s="135"/>
    </row>
    <row r="462" spans="4:14" x14ac:dyDescent="0.3">
      <c r="D462" s="135"/>
      <c r="E462" s="135"/>
      <c r="F462" s="135"/>
      <c r="G462" s="135"/>
      <c r="H462" s="135"/>
      <c r="I462" s="135"/>
      <c r="J462" s="135"/>
      <c r="K462" s="135"/>
      <c r="L462" s="135"/>
      <c r="M462" s="135"/>
      <c r="N462" s="135"/>
    </row>
    <row r="463" spans="4:14" x14ac:dyDescent="0.3">
      <c r="D463" s="135"/>
      <c r="E463" s="135"/>
      <c r="F463" s="135"/>
      <c r="G463" s="135"/>
      <c r="H463" s="135"/>
      <c r="I463" s="135"/>
      <c r="J463" s="135"/>
      <c r="K463" s="135"/>
      <c r="L463" s="135"/>
      <c r="M463" s="135"/>
      <c r="N463" s="135"/>
    </row>
    <row r="464" spans="4:14" x14ac:dyDescent="0.3">
      <c r="D464" s="135"/>
      <c r="E464" s="135"/>
      <c r="F464" s="135"/>
      <c r="G464" s="135"/>
      <c r="H464" s="135"/>
      <c r="I464" s="135"/>
      <c r="J464" s="135"/>
      <c r="K464" s="135"/>
      <c r="L464" s="135"/>
      <c r="M464" s="135"/>
      <c r="N464" s="135"/>
    </row>
    <row r="465" spans="4:14" x14ac:dyDescent="0.3">
      <c r="D465" s="135"/>
      <c r="E465" s="135"/>
      <c r="F465" s="135"/>
      <c r="G465" s="135"/>
      <c r="H465" s="135"/>
      <c r="I465" s="135"/>
      <c r="J465" s="135"/>
      <c r="K465" s="135"/>
      <c r="L465" s="135"/>
      <c r="M465" s="135"/>
      <c r="N465" s="135"/>
    </row>
    <row r="466" spans="4:14" x14ac:dyDescent="0.3">
      <c r="D466" s="135"/>
      <c r="E466" s="135"/>
      <c r="F466" s="135"/>
      <c r="G466" s="135"/>
      <c r="H466" s="135"/>
      <c r="I466" s="135"/>
      <c r="J466" s="135"/>
      <c r="K466" s="135"/>
      <c r="L466" s="135"/>
      <c r="M466" s="135"/>
      <c r="N466" s="135"/>
    </row>
    <row r="467" spans="4:14" x14ac:dyDescent="0.3">
      <c r="D467" s="135"/>
      <c r="E467" s="135"/>
      <c r="F467" s="135"/>
      <c r="G467" s="135"/>
      <c r="H467" s="135"/>
      <c r="I467" s="135"/>
      <c r="J467" s="135"/>
      <c r="K467" s="135"/>
      <c r="L467" s="135"/>
      <c r="M467" s="135"/>
      <c r="N467" s="135"/>
    </row>
    <row r="468" spans="4:14" x14ac:dyDescent="0.3">
      <c r="D468" s="135"/>
      <c r="E468" s="135"/>
      <c r="F468" s="135"/>
      <c r="G468" s="135"/>
      <c r="H468" s="135"/>
      <c r="I468" s="135"/>
      <c r="J468" s="135"/>
      <c r="K468" s="135"/>
      <c r="L468" s="135"/>
      <c r="M468" s="135"/>
      <c r="N468" s="135"/>
    </row>
    <row r="469" spans="4:14" x14ac:dyDescent="0.3">
      <c r="D469" s="135"/>
      <c r="E469" s="135"/>
      <c r="F469" s="135"/>
      <c r="G469" s="135"/>
      <c r="H469" s="135"/>
      <c r="I469" s="135"/>
      <c r="J469" s="135"/>
      <c r="K469" s="135"/>
      <c r="L469" s="135"/>
      <c r="M469" s="135"/>
      <c r="N469" s="135"/>
    </row>
    <row r="470" spans="4:14" x14ac:dyDescent="0.3">
      <c r="D470" s="135"/>
      <c r="E470" s="135"/>
      <c r="F470" s="135"/>
      <c r="G470" s="135"/>
      <c r="H470" s="135"/>
      <c r="I470" s="135"/>
      <c r="J470" s="135"/>
      <c r="K470" s="135"/>
      <c r="L470" s="135"/>
      <c r="M470" s="135"/>
      <c r="N470" s="135"/>
    </row>
    <row r="471" spans="4:14" x14ac:dyDescent="0.3">
      <c r="D471" s="135"/>
      <c r="E471" s="135"/>
      <c r="F471" s="135"/>
      <c r="G471" s="135"/>
      <c r="H471" s="135"/>
      <c r="I471" s="135"/>
      <c r="J471" s="135"/>
      <c r="K471" s="135"/>
      <c r="L471" s="135"/>
      <c r="M471" s="135"/>
      <c r="N471" s="135"/>
    </row>
    <row r="472" spans="4:14" x14ac:dyDescent="0.3">
      <c r="D472" s="135"/>
      <c r="E472" s="135"/>
      <c r="F472" s="135"/>
      <c r="G472" s="135"/>
      <c r="H472" s="135"/>
      <c r="I472" s="135"/>
      <c r="J472" s="135"/>
      <c r="K472" s="135"/>
      <c r="L472" s="135"/>
      <c r="M472" s="135"/>
      <c r="N472" s="135"/>
    </row>
    <row r="473" spans="4:14" x14ac:dyDescent="0.3">
      <c r="D473" s="135"/>
      <c r="E473" s="135"/>
      <c r="F473" s="135"/>
      <c r="G473" s="135"/>
      <c r="H473" s="135"/>
      <c r="I473" s="135"/>
      <c r="J473" s="135"/>
      <c r="K473" s="135"/>
      <c r="L473" s="135"/>
      <c r="M473" s="135"/>
      <c r="N473" s="135"/>
    </row>
    <row r="474" spans="4:14" x14ac:dyDescent="0.3">
      <c r="D474" s="135"/>
      <c r="E474" s="135"/>
      <c r="F474" s="135"/>
      <c r="G474" s="135"/>
      <c r="H474" s="135"/>
      <c r="I474" s="135"/>
      <c r="J474" s="135"/>
      <c r="K474" s="135"/>
      <c r="L474" s="135"/>
      <c r="M474" s="135"/>
      <c r="N474" s="135"/>
    </row>
    <row r="475" spans="4:14" x14ac:dyDescent="0.3">
      <c r="D475" s="135"/>
      <c r="E475" s="135"/>
      <c r="F475" s="135"/>
      <c r="G475" s="135"/>
      <c r="H475" s="135"/>
      <c r="I475" s="135"/>
      <c r="J475" s="135"/>
      <c r="K475" s="135"/>
      <c r="L475" s="135"/>
      <c r="M475" s="135"/>
      <c r="N475" s="135"/>
    </row>
    <row r="476" spans="4:14" x14ac:dyDescent="0.3">
      <c r="D476" s="135"/>
      <c r="E476" s="135"/>
      <c r="F476" s="135"/>
      <c r="G476" s="135"/>
      <c r="H476" s="135"/>
      <c r="I476" s="135"/>
      <c r="J476" s="135"/>
      <c r="K476" s="135"/>
      <c r="L476" s="135"/>
      <c r="M476" s="135"/>
      <c r="N476" s="135"/>
    </row>
    <row r="477" spans="4:14" x14ac:dyDescent="0.3">
      <c r="D477" s="135"/>
      <c r="E477" s="135"/>
      <c r="F477" s="135"/>
      <c r="G477" s="135"/>
      <c r="H477" s="135"/>
      <c r="I477" s="135"/>
      <c r="J477" s="135"/>
      <c r="K477" s="135"/>
      <c r="L477" s="135"/>
      <c r="M477" s="135"/>
      <c r="N477" s="135"/>
    </row>
    <row r="478" spans="4:14" x14ac:dyDescent="0.3">
      <c r="D478" s="135"/>
      <c r="E478" s="135"/>
      <c r="F478" s="135"/>
      <c r="G478" s="135"/>
      <c r="H478" s="135"/>
      <c r="I478" s="135"/>
      <c r="J478" s="135"/>
      <c r="K478" s="135"/>
      <c r="L478" s="135"/>
      <c r="M478" s="135"/>
      <c r="N478" s="135"/>
    </row>
    <row r="479" spans="4:14" x14ac:dyDescent="0.3">
      <c r="D479" s="135"/>
      <c r="E479" s="135"/>
      <c r="F479" s="135"/>
      <c r="G479" s="135"/>
      <c r="H479" s="135"/>
      <c r="I479" s="135"/>
      <c r="J479" s="135"/>
      <c r="K479" s="135"/>
      <c r="L479" s="135"/>
      <c r="M479" s="135"/>
      <c r="N479" s="135"/>
    </row>
    <row r="480" spans="4:14" x14ac:dyDescent="0.3">
      <c r="D480" s="135"/>
      <c r="E480" s="135"/>
      <c r="F480" s="135"/>
      <c r="G480" s="135"/>
      <c r="H480" s="135"/>
      <c r="I480" s="135"/>
      <c r="J480" s="135"/>
      <c r="K480" s="135"/>
      <c r="L480" s="135"/>
      <c r="M480" s="135"/>
      <c r="N480" s="135"/>
    </row>
    <row r="481" spans="4:14" x14ac:dyDescent="0.3">
      <c r="D481" s="135"/>
      <c r="E481" s="135"/>
      <c r="F481" s="135"/>
      <c r="G481" s="135"/>
      <c r="H481" s="135"/>
      <c r="I481" s="135"/>
      <c r="J481" s="135"/>
      <c r="K481" s="135"/>
      <c r="L481" s="135"/>
      <c r="M481" s="135"/>
      <c r="N481" s="135"/>
    </row>
    <row r="482" spans="4:14" x14ac:dyDescent="0.3">
      <c r="D482" s="135"/>
      <c r="E482" s="135"/>
      <c r="F482" s="135"/>
      <c r="G482" s="135"/>
      <c r="H482" s="135"/>
      <c r="I482" s="135"/>
      <c r="J482" s="135"/>
      <c r="K482" s="135"/>
      <c r="L482" s="135"/>
      <c r="M482" s="135"/>
      <c r="N482" s="135"/>
    </row>
    <row r="483" spans="4:14" x14ac:dyDescent="0.3">
      <c r="D483" s="135"/>
      <c r="E483" s="135"/>
      <c r="F483" s="135"/>
      <c r="G483" s="135"/>
      <c r="H483" s="135"/>
      <c r="I483" s="135"/>
      <c r="J483" s="135"/>
      <c r="K483" s="135"/>
      <c r="L483" s="135"/>
      <c r="M483" s="135"/>
      <c r="N483" s="135"/>
    </row>
    <row r="484" spans="4:14" x14ac:dyDescent="0.3">
      <c r="D484" s="135"/>
      <c r="E484" s="135"/>
      <c r="F484" s="135"/>
      <c r="G484" s="135"/>
      <c r="H484" s="135"/>
      <c r="I484" s="135"/>
      <c r="J484" s="135"/>
      <c r="K484" s="135"/>
      <c r="L484" s="135"/>
      <c r="M484" s="135"/>
      <c r="N484" s="135"/>
    </row>
    <row r="485" spans="4:14" x14ac:dyDescent="0.3">
      <c r="D485" s="135"/>
      <c r="E485" s="135"/>
      <c r="F485" s="135"/>
      <c r="G485" s="135"/>
      <c r="H485" s="135"/>
      <c r="I485" s="135"/>
      <c r="J485" s="135"/>
      <c r="K485" s="135"/>
      <c r="L485" s="135"/>
      <c r="M485" s="135"/>
      <c r="N485" s="135"/>
    </row>
    <row r="486" spans="4:14" x14ac:dyDescent="0.3">
      <c r="D486" s="135"/>
      <c r="E486" s="135"/>
      <c r="F486" s="135"/>
      <c r="G486" s="135"/>
      <c r="H486" s="135"/>
      <c r="I486" s="135"/>
      <c r="J486" s="135"/>
      <c r="K486" s="135"/>
      <c r="L486" s="135"/>
      <c r="M486" s="135"/>
      <c r="N486" s="135"/>
    </row>
    <row r="487" spans="4:14" x14ac:dyDescent="0.3">
      <c r="D487" s="135"/>
      <c r="E487" s="135"/>
      <c r="F487" s="135"/>
      <c r="G487" s="135"/>
      <c r="H487" s="135"/>
      <c r="I487" s="135"/>
      <c r="J487" s="135"/>
      <c r="K487" s="135"/>
      <c r="L487" s="135"/>
      <c r="M487" s="135"/>
      <c r="N487" s="135"/>
    </row>
    <row r="488" spans="4:14" x14ac:dyDescent="0.3">
      <c r="D488" s="135"/>
      <c r="E488" s="135"/>
      <c r="F488" s="135"/>
      <c r="G488" s="135"/>
      <c r="H488" s="135"/>
      <c r="I488" s="135"/>
      <c r="J488" s="135"/>
      <c r="K488" s="135"/>
      <c r="L488" s="135"/>
      <c r="M488" s="135"/>
      <c r="N488" s="135"/>
    </row>
    <row r="489" spans="4:14" x14ac:dyDescent="0.3">
      <c r="D489" s="135"/>
      <c r="E489" s="135"/>
      <c r="F489" s="135"/>
      <c r="G489" s="135"/>
      <c r="H489" s="135"/>
      <c r="I489" s="135"/>
      <c r="J489" s="135"/>
      <c r="K489" s="135"/>
      <c r="L489" s="135"/>
      <c r="M489" s="135"/>
      <c r="N489" s="135"/>
    </row>
    <row r="490" spans="4:14" x14ac:dyDescent="0.3">
      <c r="D490" s="135"/>
      <c r="E490" s="135"/>
      <c r="F490" s="135"/>
      <c r="G490" s="135"/>
      <c r="H490" s="135"/>
      <c r="I490" s="135"/>
      <c r="J490" s="135"/>
      <c r="K490" s="135"/>
      <c r="L490" s="135"/>
      <c r="M490" s="135"/>
      <c r="N490" s="135"/>
    </row>
    <row r="491" spans="4:14" x14ac:dyDescent="0.3">
      <c r="D491" s="135"/>
      <c r="E491" s="135"/>
      <c r="F491" s="135"/>
      <c r="G491" s="135"/>
      <c r="H491" s="135"/>
      <c r="I491" s="135"/>
      <c r="J491" s="135"/>
      <c r="K491" s="135"/>
      <c r="L491" s="135"/>
      <c r="M491" s="135"/>
      <c r="N491" s="135"/>
    </row>
    <row r="492" spans="4:14" x14ac:dyDescent="0.3">
      <c r="D492" s="135"/>
      <c r="E492" s="135"/>
      <c r="F492" s="135"/>
      <c r="G492" s="135"/>
      <c r="H492" s="135"/>
      <c r="I492" s="135"/>
      <c r="J492" s="135"/>
      <c r="K492" s="135"/>
      <c r="L492" s="135"/>
      <c r="M492" s="135"/>
      <c r="N492" s="135"/>
    </row>
    <row r="493" spans="4:14" x14ac:dyDescent="0.3">
      <c r="D493" s="135"/>
      <c r="E493" s="135"/>
      <c r="F493" s="135"/>
      <c r="G493" s="135"/>
      <c r="H493" s="135"/>
      <c r="I493" s="135"/>
      <c r="J493" s="135"/>
      <c r="K493" s="135"/>
      <c r="L493" s="135"/>
      <c r="M493" s="135"/>
      <c r="N493" s="135"/>
    </row>
    <row r="494" spans="4:14" x14ac:dyDescent="0.3">
      <c r="D494" s="135"/>
      <c r="E494" s="135"/>
      <c r="F494" s="135"/>
      <c r="G494" s="135"/>
      <c r="H494" s="135"/>
      <c r="I494" s="135"/>
      <c r="J494" s="135"/>
      <c r="K494" s="135"/>
      <c r="L494" s="135"/>
      <c r="M494" s="135"/>
      <c r="N494" s="135"/>
    </row>
    <row r="495" spans="4:14" x14ac:dyDescent="0.3">
      <c r="D495" s="135"/>
      <c r="E495" s="135"/>
      <c r="F495" s="135"/>
      <c r="G495" s="135"/>
      <c r="H495" s="135"/>
      <c r="I495" s="135"/>
      <c r="J495" s="135"/>
      <c r="K495" s="135"/>
      <c r="L495" s="135"/>
      <c r="M495" s="135"/>
      <c r="N495" s="135"/>
    </row>
    <row r="496" spans="4:14" x14ac:dyDescent="0.3">
      <c r="D496" s="135"/>
      <c r="E496" s="135"/>
      <c r="F496" s="135"/>
      <c r="G496" s="135"/>
      <c r="H496" s="135"/>
      <c r="I496" s="135"/>
      <c r="J496" s="135"/>
      <c r="K496" s="135"/>
      <c r="L496" s="135"/>
      <c r="M496" s="135"/>
      <c r="N496" s="135"/>
    </row>
    <row r="497" spans="4:14" x14ac:dyDescent="0.3">
      <c r="D497" s="135"/>
      <c r="E497" s="135"/>
      <c r="F497" s="135"/>
      <c r="G497" s="135"/>
      <c r="H497" s="135"/>
      <c r="I497" s="135"/>
      <c r="J497" s="135"/>
      <c r="K497" s="135"/>
      <c r="L497" s="135"/>
      <c r="M497" s="135"/>
      <c r="N497" s="135"/>
    </row>
    <row r="498" spans="4:14" x14ac:dyDescent="0.3">
      <c r="D498" s="135"/>
      <c r="E498" s="135"/>
      <c r="F498" s="135"/>
      <c r="G498" s="135"/>
      <c r="H498" s="135"/>
      <c r="I498" s="135"/>
      <c r="J498" s="135"/>
      <c r="K498" s="135"/>
      <c r="L498" s="135"/>
      <c r="M498" s="135"/>
      <c r="N498" s="135"/>
    </row>
    <row r="499" spans="4:14" x14ac:dyDescent="0.3">
      <c r="D499" s="135"/>
      <c r="E499" s="135"/>
      <c r="F499" s="135"/>
      <c r="G499" s="135"/>
      <c r="H499" s="135"/>
      <c r="I499" s="135"/>
      <c r="J499" s="135"/>
      <c r="K499" s="135"/>
      <c r="L499" s="135"/>
      <c r="M499" s="135"/>
      <c r="N499" s="135"/>
    </row>
    <row r="500" spans="4:14" x14ac:dyDescent="0.3">
      <c r="D500" s="135"/>
      <c r="E500" s="135"/>
      <c r="F500" s="135"/>
      <c r="G500" s="135"/>
      <c r="H500" s="135"/>
      <c r="I500" s="135"/>
      <c r="J500" s="135"/>
      <c r="K500" s="135"/>
      <c r="L500" s="135"/>
      <c r="M500" s="135"/>
      <c r="N500" s="135"/>
    </row>
    <row r="501" spans="4:14" x14ac:dyDescent="0.3">
      <c r="D501" s="135"/>
      <c r="E501" s="135"/>
      <c r="F501" s="135"/>
      <c r="G501" s="135"/>
      <c r="H501" s="135"/>
      <c r="I501" s="135"/>
      <c r="J501" s="135"/>
      <c r="K501" s="135"/>
      <c r="L501" s="135"/>
      <c r="M501" s="135"/>
      <c r="N501" s="135"/>
    </row>
    <row r="502" spans="4:14" x14ac:dyDescent="0.3">
      <c r="D502" s="135"/>
      <c r="E502" s="135"/>
      <c r="F502" s="135"/>
      <c r="G502" s="135"/>
      <c r="H502" s="135"/>
      <c r="I502" s="135"/>
      <c r="J502" s="135"/>
      <c r="K502" s="135"/>
      <c r="L502" s="135"/>
      <c r="M502" s="135"/>
      <c r="N502" s="135"/>
    </row>
    <row r="503" spans="4:14" x14ac:dyDescent="0.3">
      <c r="D503" s="135"/>
      <c r="E503" s="135"/>
      <c r="F503" s="135"/>
      <c r="G503" s="135"/>
      <c r="H503" s="135"/>
      <c r="I503" s="135"/>
      <c r="J503" s="135"/>
      <c r="K503" s="135"/>
      <c r="L503" s="135"/>
      <c r="M503" s="135"/>
      <c r="N503" s="135"/>
    </row>
    <row r="504" spans="4:14" x14ac:dyDescent="0.3">
      <c r="D504" s="135"/>
      <c r="E504" s="135"/>
      <c r="F504" s="135"/>
      <c r="G504" s="135"/>
      <c r="H504" s="135"/>
      <c r="I504" s="135"/>
      <c r="J504" s="135"/>
      <c r="K504" s="135"/>
      <c r="L504" s="135"/>
      <c r="M504" s="135"/>
      <c r="N504" s="135"/>
    </row>
    <row r="505" spans="4:14" x14ac:dyDescent="0.3">
      <c r="D505" s="135"/>
      <c r="E505" s="135"/>
      <c r="F505" s="135"/>
      <c r="G505" s="135"/>
      <c r="H505" s="135"/>
      <c r="I505" s="135"/>
      <c r="J505" s="135"/>
      <c r="K505" s="135"/>
      <c r="L505" s="135"/>
      <c r="M505" s="135"/>
      <c r="N505" s="135"/>
    </row>
    <row r="506" spans="4:14" x14ac:dyDescent="0.3">
      <c r="D506" s="135"/>
      <c r="E506" s="135"/>
      <c r="F506" s="135"/>
      <c r="G506" s="135"/>
      <c r="H506" s="135"/>
      <c r="I506" s="135"/>
      <c r="J506" s="135"/>
      <c r="K506" s="135"/>
      <c r="L506" s="135"/>
      <c r="M506" s="135"/>
      <c r="N506" s="135"/>
    </row>
    <row r="507" spans="4:14" x14ac:dyDescent="0.3">
      <c r="D507" s="135"/>
      <c r="E507" s="135"/>
      <c r="F507" s="135"/>
      <c r="G507" s="135"/>
      <c r="H507" s="135"/>
      <c r="I507" s="135"/>
      <c r="J507" s="135"/>
      <c r="K507" s="135"/>
      <c r="L507" s="135"/>
      <c r="M507" s="135"/>
      <c r="N507" s="135"/>
    </row>
    <row r="508" spans="4:14" x14ac:dyDescent="0.3">
      <c r="D508" s="135"/>
      <c r="E508" s="135"/>
      <c r="F508" s="135"/>
      <c r="G508" s="135"/>
      <c r="H508" s="135"/>
      <c r="I508" s="135"/>
      <c r="J508" s="135"/>
      <c r="K508" s="135"/>
      <c r="L508" s="135"/>
      <c r="M508" s="135"/>
      <c r="N508" s="135"/>
    </row>
    <row r="509" spans="4:14" x14ac:dyDescent="0.3">
      <c r="D509" s="135"/>
      <c r="E509" s="135"/>
      <c r="F509" s="135"/>
      <c r="G509" s="135"/>
      <c r="H509" s="135"/>
      <c r="I509" s="135"/>
      <c r="J509" s="135"/>
      <c r="K509" s="135"/>
      <c r="L509" s="135"/>
      <c r="M509" s="135"/>
      <c r="N509" s="135"/>
    </row>
    <row r="510" spans="4:14" x14ac:dyDescent="0.3">
      <c r="D510" s="135"/>
      <c r="E510" s="135"/>
      <c r="F510" s="135"/>
      <c r="G510" s="135"/>
      <c r="H510" s="135"/>
      <c r="I510" s="135"/>
      <c r="J510" s="135"/>
      <c r="K510" s="135"/>
      <c r="L510" s="135"/>
      <c r="M510" s="135"/>
      <c r="N510" s="135"/>
    </row>
    <row r="511" spans="4:14" x14ac:dyDescent="0.3">
      <c r="D511" s="135"/>
      <c r="E511" s="135"/>
      <c r="F511" s="135"/>
      <c r="G511" s="135"/>
      <c r="H511" s="135"/>
      <c r="I511" s="135"/>
      <c r="J511" s="135"/>
      <c r="K511" s="135"/>
      <c r="L511" s="135"/>
      <c r="M511" s="135"/>
      <c r="N511" s="135"/>
    </row>
    <row r="512" spans="4:14" x14ac:dyDescent="0.3">
      <c r="D512" s="135"/>
      <c r="E512" s="135"/>
      <c r="F512" s="135"/>
      <c r="G512" s="135"/>
      <c r="H512" s="135"/>
      <c r="I512" s="135"/>
      <c r="J512" s="135"/>
      <c r="K512" s="135"/>
      <c r="L512" s="135"/>
      <c r="M512" s="135"/>
      <c r="N512" s="135"/>
    </row>
    <row r="513" spans="4:14" x14ac:dyDescent="0.3">
      <c r="D513" s="135"/>
      <c r="E513" s="135"/>
      <c r="F513" s="135"/>
      <c r="G513" s="135"/>
      <c r="H513" s="135"/>
      <c r="I513" s="135"/>
      <c r="J513" s="135"/>
      <c r="K513" s="135"/>
      <c r="L513" s="135"/>
      <c r="M513" s="135"/>
      <c r="N513" s="135"/>
    </row>
    <row r="514" spans="4:14" x14ac:dyDescent="0.3">
      <c r="D514" s="135"/>
      <c r="E514" s="135"/>
      <c r="F514" s="135"/>
      <c r="G514" s="135"/>
      <c r="H514" s="135"/>
      <c r="I514" s="135"/>
      <c r="J514" s="135"/>
      <c r="K514" s="135"/>
      <c r="L514" s="135"/>
      <c r="M514" s="135"/>
      <c r="N514" s="135"/>
    </row>
    <row r="515" spans="4:14" x14ac:dyDescent="0.3">
      <c r="D515" s="135"/>
      <c r="E515" s="135"/>
      <c r="F515" s="135"/>
      <c r="G515" s="135"/>
      <c r="H515" s="135"/>
      <c r="I515" s="135"/>
      <c r="J515" s="135"/>
      <c r="K515" s="135"/>
      <c r="L515" s="135"/>
      <c r="M515" s="135"/>
      <c r="N515" s="135"/>
    </row>
    <row r="516" spans="4:14" x14ac:dyDescent="0.3">
      <c r="D516" s="135"/>
      <c r="E516" s="135"/>
      <c r="F516" s="135"/>
      <c r="G516" s="135"/>
      <c r="H516" s="135"/>
      <c r="I516" s="135"/>
      <c r="J516" s="135"/>
      <c r="K516" s="135"/>
      <c r="L516" s="135"/>
      <c r="M516" s="135"/>
      <c r="N516" s="135"/>
    </row>
    <row r="517" spans="4:14" x14ac:dyDescent="0.3">
      <c r="D517" s="135"/>
      <c r="E517" s="135"/>
      <c r="F517" s="135"/>
      <c r="G517" s="135"/>
      <c r="H517" s="135"/>
      <c r="I517" s="135"/>
      <c r="J517" s="135"/>
      <c r="K517" s="135"/>
      <c r="L517" s="135"/>
      <c r="M517" s="135"/>
      <c r="N517" s="135"/>
    </row>
    <row r="518" spans="4:14" x14ac:dyDescent="0.3">
      <c r="D518" s="135"/>
      <c r="E518" s="135"/>
      <c r="F518" s="135"/>
      <c r="G518" s="135"/>
      <c r="H518" s="135"/>
      <c r="I518" s="135"/>
      <c r="J518" s="135"/>
      <c r="K518" s="135"/>
      <c r="L518" s="135"/>
      <c r="M518" s="135"/>
      <c r="N518" s="135"/>
    </row>
    <row r="519" spans="4:14" x14ac:dyDescent="0.3">
      <c r="D519" s="135"/>
      <c r="E519" s="135"/>
      <c r="F519" s="135"/>
      <c r="G519" s="135"/>
      <c r="H519" s="135"/>
      <c r="I519" s="135"/>
      <c r="J519" s="135"/>
      <c r="K519" s="135"/>
      <c r="L519" s="135"/>
      <c r="M519" s="135"/>
      <c r="N519" s="135"/>
    </row>
    <row r="520" spans="4:14" x14ac:dyDescent="0.3">
      <c r="D520" s="135"/>
      <c r="E520" s="135"/>
      <c r="F520" s="135"/>
      <c r="G520" s="135"/>
      <c r="H520" s="135"/>
      <c r="I520" s="135"/>
      <c r="J520" s="135"/>
      <c r="K520" s="135"/>
      <c r="L520" s="135"/>
      <c r="M520" s="135"/>
      <c r="N520" s="135"/>
    </row>
    <row r="521" spans="4:14" x14ac:dyDescent="0.3">
      <c r="D521" s="135"/>
      <c r="E521" s="135"/>
      <c r="F521" s="135"/>
      <c r="G521" s="135"/>
      <c r="H521" s="135"/>
      <c r="I521" s="135"/>
      <c r="J521" s="135"/>
      <c r="K521" s="135"/>
      <c r="L521" s="135"/>
      <c r="M521" s="135"/>
      <c r="N521" s="135"/>
    </row>
    <row r="522" spans="4:14" x14ac:dyDescent="0.3">
      <c r="D522" s="135"/>
      <c r="E522" s="135"/>
      <c r="F522" s="135"/>
      <c r="G522" s="135"/>
      <c r="H522" s="135"/>
      <c r="I522" s="135"/>
      <c r="J522" s="135"/>
      <c r="K522" s="135"/>
      <c r="L522" s="135"/>
      <c r="M522" s="135"/>
      <c r="N522" s="135"/>
    </row>
    <row r="523" spans="4:14" x14ac:dyDescent="0.3">
      <c r="D523" s="135"/>
      <c r="E523" s="135"/>
      <c r="F523" s="135"/>
      <c r="G523" s="135"/>
      <c r="H523" s="135"/>
      <c r="I523" s="135"/>
      <c r="J523" s="135"/>
      <c r="K523" s="135"/>
      <c r="L523" s="135"/>
      <c r="M523" s="135"/>
      <c r="N523" s="135"/>
    </row>
    <row r="524" spans="4:14" x14ac:dyDescent="0.3">
      <c r="D524" s="135"/>
      <c r="E524" s="135"/>
      <c r="F524" s="135"/>
      <c r="G524" s="135"/>
      <c r="H524" s="135"/>
      <c r="I524" s="135"/>
      <c r="J524" s="135"/>
      <c r="K524" s="135"/>
      <c r="L524" s="135"/>
      <c r="M524" s="135"/>
      <c r="N524" s="135"/>
    </row>
    <row r="525" spans="4:14" x14ac:dyDescent="0.3">
      <c r="D525" s="135"/>
      <c r="E525" s="135"/>
      <c r="F525" s="135"/>
      <c r="G525" s="135"/>
      <c r="H525" s="135"/>
      <c r="I525" s="135"/>
      <c r="J525" s="135"/>
      <c r="K525" s="135"/>
      <c r="L525" s="135"/>
      <c r="M525" s="135"/>
      <c r="N525" s="135"/>
    </row>
    <row r="526" spans="4:14" x14ac:dyDescent="0.3">
      <c r="D526" s="135"/>
      <c r="E526" s="135"/>
      <c r="F526" s="135"/>
      <c r="G526" s="135"/>
      <c r="H526" s="135"/>
      <c r="I526" s="135"/>
      <c r="J526" s="135"/>
      <c r="K526" s="135"/>
      <c r="L526" s="135"/>
      <c r="M526" s="135"/>
      <c r="N526" s="135"/>
    </row>
    <row r="527" spans="4:14" x14ac:dyDescent="0.3">
      <c r="D527" s="135"/>
      <c r="E527" s="135"/>
      <c r="F527" s="135"/>
      <c r="G527" s="135"/>
      <c r="H527" s="135"/>
      <c r="I527" s="135"/>
      <c r="J527" s="135"/>
      <c r="K527" s="135"/>
      <c r="L527" s="135"/>
      <c r="M527" s="135"/>
      <c r="N527" s="135"/>
    </row>
    <row r="528" spans="4:14" x14ac:dyDescent="0.3">
      <c r="D528" s="135"/>
      <c r="E528" s="135"/>
      <c r="F528" s="135"/>
      <c r="G528" s="135"/>
      <c r="H528" s="135"/>
      <c r="I528" s="135"/>
      <c r="J528" s="135"/>
      <c r="K528" s="135"/>
      <c r="L528" s="135"/>
      <c r="M528" s="135"/>
      <c r="N528" s="135"/>
    </row>
    <row r="529" spans="4:14" x14ac:dyDescent="0.3">
      <c r="D529" s="135"/>
      <c r="E529" s="135"/>
      <c r="F529" s="135"/>
      <c r="G529" s="135"/>
      <c r="H529" s="135"/>
      <c r="I529" s="135"/>
      <c r="J529" s="135"/>
      <c r="K529" s="135"/>
      <c r="L529" s="135"/>
      <c r="M529" s="135"/>
      <c r="N529" s="135"/>
    </row>
    <row r="530" spans="4:14" x14ac:dyDescent="0.3">
      <c r="D530" s="135"/>
      <c r="E530" s="135"/>
      <c r="F530" s="135"/>
      <c r="G530" s="135"/>
      <c r="H530" s="135"/>
      <c r="I530" s="135"/>
      <c r="J530" s="135"/>
      <c r="K530" s="135"/>
      <c r="L530" s="135"/>
      <c r="M530" s="135"/>
      <c r="N530" s="135"/>
    </row>
    <row r="531" spans="4:14" x14ac:dyDescent="0.3">
      <c r="D531" s="135"/>
      <c r="E531" s="135"/>
      <c r="F531" s="135"/>
      <c r="G531" s="135"/>
      <c r="H531" s="135"/>
      <c r="I531" s="135"/>
      <c r="J531" s="135"/>
      <c r="K531" s="135"/>
      <c r="L531" s="135"/>
      <c r="M531" s="135"/>
      <c r="N531" s="135"/>
    </row>
    <row r="532" spans="4:14" x14ac:dyDescent="0.3">
      <c r="D532" s="135"/>
      <c r="E532" s="135"/>
      <c r="F532" s="135"/>
      <c r="G532" s="135"/>
      <c r="H532" s="135"/>
      <c r="I532" s="135"/>
      <c r="J532" s="135"/>
      <c r="K532" s="135"/>
      <c r="L532" s="135"/>
      <c r="M532" s="135"/>
      <c r="N532" s="135"/>
    </row>
    <row r="533" spans="4:14" x14ac:dyDescent="0.3">
      <c r="D533" s="135"/>
      <c r="E533" s="135"/>
      <c r="F533" s="135"/>
      <c r="G533" s="135"/>
      <c r="H533" s="135"/>
      <c r="I533" s="135"/>
      <c r="J533" s="135"/>
      <c r="K533" s="135"/>
      <c r="L533" s="135"/>
      <c r="M533" s="135"/>
      <c r="N533" s="135"/>
    </row>
    <row r="534" spans="4:14" x14ac:dyDescent="0.3">
      <c r="D534" s="135"/>
      <c r="E534" s="135"/>
      <c r="F534" s="135"/>
      <c r="G534" s="135"/>
      <c r="H534" s="135"/>
      <c r="I534" s="135"/>
      <c r="J534" s="135"/>
      <c r="K534" s="135"/>
      <c r="L534" s="135"/>
      <c r="M534" s="135"/>
      <c r="N534" s="135"/>
    </row>
    <row r="535" spans="4:14" x14ac:dyDescent="0.3">
      <c r="D535" s="135"/>
      <c r="E535" s="135"/>
      <c r="F535" s="135"/>
      <c r="G535" s="135"/>
      <c r="H535" s="135"/>
      <c r="I535" s="135"/>
      <c r="J535" s="135"/>
      <c r="K535" s="135"/>
      <c r="L535" s="135"/>
      <c r="M535" s="135"/>
      <c r="N535" s="135"/>
    </row>
    <row r="536" spans="4:14" x14ac:dyDescent="0.3">
      <c r="D536" s="135"/>
      <c r="E536" s="135"/>
      <c r="F536" s="135"/>
      <c r="G536" s="135"/>
      <c r="H536" s="135"/>
      <c r="I536" s="135"/>
      <c r="J536" s="135"/>
      <c r="K536" s="135"/>
      <c r="L536" s="135"/>
      <c r="M536" s="135"/>
      <c r="N536" s="135"/>
    </row>
    <row r="537" spans="4:14" x14ac:dyDescent="0.3">
      <c r="D537" s="135"/>
      <c r="E537" s="135"/>
      <c r="F537" s="135"/>
      <c r="G537" s="135"/>
      <c r="H537" s="135"/>
      <c r="I537" s="135"/>
      <c r="J537" s="135"/>
      <c r="K537" s="135"/>
      <c r="L537" s="135"/>
      <c r="M537" s="135"/>
      <c r="N537" s="135"/>
    </row>
    <row r="538" spans="4:14" x14ac:dyDescent="0.3">
      <c r="D538" s="135"/>
      <c r="E538" s="135"/>
      <c r="F538" s="135"/>
      <c r="G538" s="135"/>
      <c r="H538" s="135"/>
      <c r="I538" s="135"/>
      <c r="J538" s="135"/>
      <c r="K538" s="135"/>
      <c r="L538" s="135"/>
      <c r="M538" s="135"/>
      <c r="N538" s="135"/>
    </row>
    <row r="539" spans="4:14" x14ac:dyDescent="0.3">
      <c r="D539" s="135"/>
      <c r="E539" s="135"/>
      <c r="F539" s="135"/>
      <c r="G539" s="135"/>
      <c r="H539" s="135"/>
      <c r="I539" s="135"/>
      <c r="J539" s="135"/>
      <c r="K539" s="135"/>
      <c r="L539" s="135"/>
      <c r="M539" s="135"/>
      <c r="N539" s="135"/>
    </row>
    <row r="540" spans="4:14" x14ac:dyDescent="0.3">
      <c r="D540" s="135"/>
      <c r="E540" s="135"/>
      <c r="F540" s="135"/>
      <c r="G540" s="135"/>
      <c r="H540" s="135"/>
      <c r="I540" s="135"/>
      <c r="J540" s="135"/>
      <c r="K540" s="135"/>
      <c r="L540" s="135"/>
      <c r="M540" s="135"/>
      <c r="N540" s="135"/>
    </row>
    <row r="541" spans="4:14" x14ac:dyDescent="0.3">
      <c r="D541" s="135"/>
      <c r="E541" s="135"/>
      <c r="F541" s="135"/>
      <c r="G541" s="135"/>
      <c r="H541" s="135"/>
      <c r="I541" s="135"/>
      <c r="J541" s="135"/>
      <c r="K541" s="135"/>
      <c r="L541" s="135"/>
      <c r="M541" s="135"/>
      <c r="N541" s="135"/>
    </row>
    <row r="542" spans="4:14" x14ac:dyDescent="0.3">
      <c r="D542" s="135"/>
      <c r="E542" s="135"/>
      <c r="F542" s="135"/>
      <c r="G542" s="135"/>
      <c r="H542" s="135"/>
      <c r="I542" s="135"/>
      <c r="J542" s="135"/>
      <c r="K542" s="135"/>
      <c r="L542" s="135"/>
      <c r="M542" s="135"/>
      <c r="N542" s="135"/>
    </row>
    <row r="543" spans="4:14" x14ac:dyDescent="0.3">
      <c r="D543" s="135"/>
      <c r="E543" s="135"/>
      <c r="F543" s="135"/>
      <c r="G543" s="135"/>
      <c r="H543" s="135"/>
      <c r="I543" s="135"/>
      <c r="J543" s="135"/>
      <c r="K543" s="135"/>
      <c r="L543" s="135"/>
      <c r="M543" s="135"/>
      <c r="N543" s="135"/>
    </row>
    <row r="544" spans="4:14" x14ac:dyDescent="0.3">
      <c r="D544" s="135"/>
      <c r="E544" s="135"/>
      <c r="F544" s="135"/>
      <c r="G544" s="135"/>
      <c r="H544" s="135"/>
      <c r="I544" s="135"/>
      <c r="J544" s="135"/>
      <c r="K544" s="135"/>
      <c r="L544" s="135"/>
      <c r="M544" s="135"/>
      <c r="N544" s="135"/>
    </row>
    <row r="545" spans="4:14" x14ac:dyDescent="0.3">
      <c r="D545" s="135"/>
      <c r="E545" s="135"/>
      <c r="F545" s="135"/>
      <c r="G545" s="135"/>
      <c r="H545" s="135"/>
      <c r="I545" s="135"/>
      <c r="J545" s="135"/>
      <c r="K545" s="135"/>
      <c r="L545" s="135"/>
      <c r="M545" s="135"/>
      <c r="N545" s="135"/>
    </row>
    <row r="546" spans="4:14" x14ac:dyDescent="0.3">
      <c r="D546" s="135"/>
      <c r="E546" s="135"/>
      <c r="F546" s="135"/>
      <c r="G546" s="135"/>
      <c r="H546" s="135"/>
      <c r="I546" s="135"/>
      <c r="J546" s="135"/>
      <c r="K546" s="135"/>
      <c r="L546" s="135"/>
      <c r="M546" s="135"/>
      <c r="N546" s="135"/>
    </row>
    <row r="547" spans="4:14" x14ac:dyDescent="0.3">
      <c r="D547" s="135"/>
      <c r="E547" s="135"/>
      <c r="F547" s="135"/>
      <c r="G547" s="135"/>
      <c r="H547" s="135"/>
      <c r="I547" s="135"/>
      <c r="J547" s="135"/>
      <c r="K547" s="135"/>
      <c r="L547" s="135"/>
      <c r="M547" s="135"/>
      <c r="N547" s="135"/>
    </row>
    <row r="548" spans="4:14" x14ac:dyDescent="0.3">
      <c r="D548" s="135"/>
      <c r="E548" s="135"/>
      <c r="F548" s="135"/>
      <c r="G548" s="135"/>
      <c r="H548" s="135"/>
      <c r="I548" s="135"/>
      <c r="J548" s="135"/>
      <c r="K548" s="135"/>
      <c r="L548" s="135"/>
      <c r="M548" s="135"/>
      <c r="N548" s="135"/>
    </row>
    <row r="549" spans="4:14" x14ac:dyDescent="0.3">
      <c r="D549" s="135"/>
      <c r="E549" s="135"/>
      <c r="F549" s="135"/>
      <c r="G549" s="135"/>
      <c r="H549" s="135"/>
      <c r="I549" s="135"/>
      <c r="J549" s="135"/>
      <c r="K549" s="135"/>
      <c r="L549" s="135"/>
      <c r="M549" s="135"/>
      <c r="N549" s="135"/>
    </row>
    <row r="550" spans="4:14" x14ac:dyDescent="0.3">
      <c r="D550" s="135"/>
      <c r="E550" s="135"/>
      <c r="F550" s="135"/>
      <c r="G550" s="135"/>
      <c r="H550" s="135"/>
      <c r="I550" s="135"/>
      <c r="J550" s="135"/>
      <c r="K550" s="135"/>
      <c r="L550" s="135"/>
      <c r="M550" s="135"/>
      <c r="N550" s="135"/>
    </row>
    <row r="551" spans="4:14" x14ac:dyDescent="0.3">
      <c r="D551" s="135"/>
      <c r="E551" s="135"/>
      <c r="F551" s="135"/>
      <c r="G551" s="135"/>
      <c r="H551" s="135"/>
      <c r="I551" s="135"/>
      <c r="J551" s="135"/>
      <c r="K551" s="135"/>
      <c r="L551" s="135"/>
      <c r="M551" s="135"/>
      <c r="N551" s="135"/>
    </row>
    <row r="552" spans="4:14" x14ac:dyDescent="0.3">
      <c r="D552" s="135"/>
      <c r="E552" s="135"/>
      <c r="F552" s="135"/>
      <c r="G552" s="135"/>
      <c r="H552" s="135"/>
      <c r="I552" s="135"/>
      <c r="J552" s="135"/>
      <c r="K552" s="135"/>
      <c r="L552" s="135"/>
      <c r="M552" s="135"/>
      <c r="N552" s="135"/>
    </row>
    <row r="553" spans="4:14" x14ac:dyDescent="0.3">
      <c r="D553" s="135"/>
      <c r="E553" s="135"/>
      <c r="F553" s="135"/>
      <c r="G553" s="135"/>
      <c r="H553" s="135"/>
      <c r="I553" s="135"/>
      <c r="J553" s="135"/>
      <c r="K553" s="135"/>
      <c r="L553" s="135"/>
      <c r="M553" s="135"/>
      <c r="N553" s="135"/>
    </row>
    <row r="554" spans="4:14" x14ac:dyDescent="0.3">
      <c r="D554" s="135"/>
      <c r="E554" s="135"/>
      <c r="F554" s="135"/>
      <c r="G554" s="135"/>
      <c r="H554" s="135"/>
      <c r="I554" s="135"/>
      <c r="J554" s="135"/>
      <c r="K554" s="135"/>
      <c r="L554" s="135"/>
      <c r="M554" s="135"/>
      <c r="N554" s="135"/>
    </row>
    <row r="555" spans="4:14" x14ac:dyDescent="0.3">
      <c r="D555" s="135"/>
      <c r="E555" s="135"/>
      <c r="F555" s="135"/>
      <c r="G555" s="135"/>
      <c r="H555" s="135"/>
      <c r="I555" s="135"/>
      <c r="J555" s="135"/>
      <c r="K555" s="135"/>
      <c r="L555" s="135"/>
      <c r="M555" s="135"/>
      <c r="N555" s="135"/>
    </row>
    <row r="556" spans="4:14" x14ac:dyDescent="0.3">
      <c r="D556" s="135"/>
      <c r="E556" s="135"/>
      <c r="F556" s="135"/>
      <c r="G556" s="135"/>
      <c r="H556" s="135"/>
      <c r="I556" s="135"/>
      <c r="J556" s="135"/>
      <c r="K556" s="135"/>
      <c r="L556" s="135"/>
      <c r="M556" s="135"/>
      <c r="N556" s="135"/>
    </row>
    <row r="557" spans="4:14" x14ac:dyDescent="0.3">
      <c r="D557" s="135"/>
      <c r="E557" s="135"/>
      <c r="F557" s="135"/>
      <c r="G557" s="135"/>
      <c r="H557" s="135"/>
      <c r="I557" s="135"/>
      <c r="J557" s="135"/>
      <c r="K557" s="135"/>
      <c r="L557" s="135"/>
      <c r="M557" s="135"/>
      <c r="N557" s="135"/>
    </row>
    <row r="558" spans="4:14" x14ac:dyDescent="0.3">
      <c r="D558" s="135"/>
      <c r="E558" s="135"/>
      <c r="F558" s="135"/>
      <c r="G558" s="135"/>
      <c r="H558" s="135"/>
      <c r="I558" s="135"/>
      <c r="J558" s="135"/>
      <c r="K558" s="135"/>
      <c r="L558" s="135"/>
      <c r="M558" s="135"/>
      <c r="N558" s="135"/>
    </row>
    <row r="559" spans="4:14" x14ac:dyDescent="0.3">
      <c r="D559" s="135"/>
      <c r="E559" s="135"/>
      <c r="F559" s="135"/>
      <c r="G559" s="135"/>
      <c r="H559" s="135"/>
      <c r="I559" s="135"/>
      <c r="J559" s="135"/>
      <c r="K559" s="135"/>
      <c r="L559" s="135"/>
      <c r="M559" s="135"/>
      <c r="N559" s="135"/>
    </row>
    <row r="560" spans="4:14" x14ac:dyDescent="0.3">
      <c r="D560" s="135"/>
      <c r="E560" s="135"/>
      <c r="F560" s="135"/>
      <c r="G560" s="135"/>
      <c r="H560" s="135"/>
      <c r="I560" s="135"/>
      <c r="J560" s="135"/>
      <c r="K560" s="135"/>
      <c r="L560" s="135"/>
      <c r="M560" s="135"/>
      <c r="N560" s="135"/>
    </row>
    <row r="561" spans="4:14" x14ac:dyDescent="0.3">
      <c r="D561" s="135"/>
      <c r="E561" s="135"/>
      <c r="F561" s="135"/>
      <c r="G561" s="135"/>
      <c r="H561" s="135"/>
      <c r="I561" s="135"/>
      <c r="J561" s="135"/>
      <c r="K561" s="135"/>
      <c r="L561" s="135"/>
      <c r="M561" s="135"/>
      <c r="N561" s="135"/>
    </row>
    <row r="562" spans="4:14" x14ac:dyDescent="0.3">
      <c r="D562" s="135"/>
      <c r="E562" s="135"/>
      <c r="F562" s="135"/>
      <c r="G562" s="135"/>
      <c r="H562" s="135"/>
      <c r="I562" s="135"/>
      <c r="J562" s="135"/>
      <c r="K562" s="135"/>
      <c r="L562" s="135"/>
      <c r="M562" s="135"/>
      <c r="N562" s="135"/>
    </row>
    <row r="563" spans="4:14" x14ac:dyDescent="0.3">
      <c r="D563" s="135"/>
      <c r="E563" s="135"/>
      <c r="F563" s="135"/>
      <c r="G563" s="135"/>
      <c r="H563" s="135"/>
      <c r="I563" s="135"/>
      <c r="J563" s="135"/>
      <c r="K563" s="135"/>
      <c r="L563" s="135"/>
      <c r="M563" s="135"/>
      <c r="N563" s="135"/>
    </row>
    <row r="564" spans="4:14" x14ac:dyDescent="0.3">
      <c r="D564" s="135"/>
      <c r="E564" s="135"/>
      <c r="F564" s="135"/>
      <c r="G564" s="135"/>
      <c r="H564" s="135"/>
      <c r="I564" s="135"/>
      <c r="J564" s="135"/>
      <c r="K564" s="135"/>
      <c r="L564" s="135"/>
      <c r="M564" s="135"/>
      <c r="N564" s="135"/>
    </row>
    <row r="565" spans="4:14" x14ac:dyDescent="0.3">
      <c r="D565" s="135"/>
      <c r="E565" s="135"/>
      <c r="F565" s="135"/>
      <c r="G565" s="135"/>
      <c r="H565" s="135"/>
      <c r="I565" s="135"/>
      <c r="J565" s="135"/>
      <c r="K565" s="135"/>
      <c r="L565" s="135"/>
      <c r="M565" s="135"/>
      <c r="N565" s="135"/>
    </row>
    <row r="566" spans="4:14" x14ac:dyDescent="0.3">
      <c r="D566" s="135"/>
      <c r="E566" s="135"/>
      <c r="F566" s="135"/>
      <c r="G566" s="135"/>
      <c r="H566" s="135"/>
      <c r="I566" s="135"/>
      <c r="J566" s="135"/>
      <c r="K566" s="135"/>
      <c r="L566" s="135"/>
      <c r="M566" s="135"/>
      <c r="N566" s="135"/>
    </row>
    <row r="567" spans="4:14" x14ac:dyDescent="0.3">
      <c r="D567" s="135"/>
      <c r="E567" s="135"/>
      <c r="F567" s="135"/>
      <c r="G567" s="135"/>
      <c r="H567" s="135"/>
      <c r="I567" s="135"/>
      <c r="J567" s="135"/>
      <c r="K567" s="135"/>
      <c r="L567" s="135"/>
      <c r="M567" s="135"/>
      <c r="N567" s="135"/>
    </row>
    <row r="568" spans="4:14" x14ac:dyDescent="0.3">
      <c r="D568" s="135"/>
      <c r="E568" s="135"/>
      <c r="F568" s="135"/>
      <c r="G568" s="135"/>
      <c r="H568" s="135"/>
      <c r="I568" s="135"/>
      <c r="J568" s="135"/>
      <c r="K568" s="135"/>
      <c r="L568" s="135"/>
      <c r="M568" s="135"/>
      <c r="N568" s="135"/>
    </row>
    <row r="569" spans="4:14" x14ac:dyDescent="0.3">
      <c r="D569" s="135"/>
      <c r="E569" s="135"/>
      <c r="F569" s="135"/>
      <c r="G569" s="135"/>
      <c r="H569" s="135"/>
      <c r="I569" s="135"/>
      <c r="J569" s="135"/>
      <c r="K569" s="135"/>
      <c r="L569" s="135"/>
      <c r="M569" s="135"/>
      <c r="N569" s="135"/>
    </row>
    <row r="570" spans="4:14" x14ac:dyDescent="0.3">
      <c r="D570" s="135"/>
      <c r="E570" s="135"/>
      <c r="F570" s="135"/>
      <c r="G570" s="135"/>
      <c r="H570" s="135"/>
      <c r="I570" s="135"/>
      <c r="J570" s="135"/>
      <c r="K570" s="135"/>
      <c r="L570" s="135"/>
      <c r="M570" s="135"/>
      <c r="N570" s="135"/>
    </row>
    <row r="571" spans="4:14" x14ac:dyDescent="0.3">
      <c r="D571" s="135"/>
      <c r="E571" s="135"/>
      <c r="F571" s="135"/>
      <c r="G571" s="135"/>
      <c r="H571" s="135"/>
      <c r="I571" s="135"/>
      <c r="J571" s="135"/>
      <c r="K571" s="135"/>
      <c r="L571" s="135"/>
      <c r="M571" s="135"/>
      <c r="N571" s="135"/>
    </row>
    <row r="572" spans="4:14" x14ac:dyDescent="0.3">
      <c r="D572" s="135"/>
      <c r="E572" s="135"/>
      <c r="F572" s="135"/>
      <c r="G572" s="135"/>
      <c r="H572" s="135"/>
      <c r="I572" s="135"/>
      <c r="J572" s="135"/>
      <c r="K572" s="135"/>
      <c r="L572" s="135"/>
      <c r="M572" s="135"/>
      <c r="N572" s="135"/>
    </row>
    <row r="573" spans="4:14" x14ac:dyDescent="0.3">
      <c r="D573" s="135"/>
      <c r="E573" s="135"/>
      <c r="F573" s="135"/>
      <c r="G573" s="135"/>
      <c r="H573" s="135"/>
      <c r="I573" s="135"/>
      <c r="J573" s="135"/>
      <c r="K573" s="135"/>
      <c r="L573" s="135"/>
      <c r="M573" s="135"/>
      <c r="N573" s="135"/>
    </row>
    <row r="574" spans="4:14" x14ac:dyDescent="0.3">
      <c r="D574" s="135"/>
      <c r="E574" s="135"/>
      <c r="F574" s="135"/>
      <c r="G574" s="135"/>
      <c r="H574" s="135"/>
      <c r="I574" s="135"/>
      <c r="J574" s="135"/>
      <c r="K574" s="135"/>
      <c r="L574" s="135"/>
      <c r="M574" s="135"/>
      <c r="N574" s="135"/>
    </row>
    <row r="575" spans="4:14" x14ac:dyDescent="0.3">
      <c r="D575" s="135"/>
      <c r="E575" s="135"/>
      <c r="F575" s="135"/>
      <c r="G575" s="135"/>
      <c r="H575" s="135"/>
      <c r="I575" s="135"/>
      <c r="J575" s="135"/>
      <c r="K575" s="135"/>
      <c r="L575" s="135"/>
      <c r="M575" s="135"/>
      <c r="N575" s="135"/>
    </row>
    <row r="576" spans="4:14" x14ac:dyDescent="0.3">
      <c r="D576" s="135"/>
      <c r="E576" s="135"/>
      <c r="F576" s="135"/>
      <c r="G576" s="135"/>
      <c r="H576" s="135"/>
      <c r="I576" s="135"/>
      <c r="J576" s="135"/>
      <c r="K576" s="135"/>
      <c r="L576" s="135"/>
      <c r="M576" s="135"/>
      <c r="N576" s="135"/>
    </row>
    <row r="577" spans="4:14" x14ac:dyDescent="0.3">
      <c r="D577" s="135"/>
      <c r="E577" s="135"/>
      <c r="F577" s="135"/>
      <c r="G577" s="135"/>
      <c r="H577" s="135"/>
      <c r="I577" s="135"/>
      <c r="J577" s="135"/>
      <c r="K577" s="135"/>
      <c r="L577" s="135"/>
      <c r="M577" s="135"/>
      <c r="N577" s="135"/>
    </row>
    <row r="578" spans="4:14" x14ac:dyDescent="0.3">
      <c r="D578" s="135"/>
      <c r="E578" s="135"/>
      <c r="F578" s="135"/>
      <c r="G578" s="135"/>
      <c r="H578" s="135"/>
      <c r="I578" s="135"/>
      <c r="J578" s="135"/>
      <c r="K578" s="135"/>
      <c r="L578" s="135"/>
      <c r="M578" s="135"/>
      <c r="N578" s="135"/>
    </row>
    <row r="579" spans="4:14" x14ac:dyDescent="0.3">
      <c r="D579" s="135"/>
      <c r="E579" s="135"/>
      <c r="F579" s="135"/>
      <c r="G579" s="135"/>
      <c r="H579" s="135"/>
      <c r="I579" s="135"/>
      <c r="J579" s="135"/>
      <c r="K579" s="135"/>
      <c r="L579" s="135"/>
      <c r="M579" s="135"/>
      <c r="N579" s="135"/>
    </row>
    <row r="580" spans="4:14" x14ac:dyDescent="0.3">
      <c r="D580" s="135"/>
      <c r="E580" s="135"/>
      <c r="F580" s="135"/>
      <c r="G580" s="135"/>
      <c r="H580" s="135"/>
      <c r="I580" s="135"/>
      <c r="J580" s="135"/>
      <c r="K580" s="135"/>
      <c r="L580" s="135"/>
      <c r="M580" s="135"/>
      <c r="N580" s="135"/>
    </row>
    <row r="581" spans="4:14" x14ac:dyDescent="0.3">
      <c r="D581" s="135"/>
      <c r="E581" s="135"/>
      <c r="F581" s="135"/>
      <c r="G581" s="135"/>
      <c r="H581" s="135"/>
      <c r="I581" s="135"/>
      <c r="J581" s="135"/>
      <c r="K581" s="135"/>
      <c r="L581" s="135"/>
      <c r="M581" s="135"/>
      <c r="N581" s="135"/>
    </row>
    <row r="582" spans="4:14" x14ac:dyDescent="0.3">
      <c r="D582" s="135"/>
      <c r="E582" s="135"/>
      <c r="F582" s="135"/>
      <c r="G582" s="135"/>
      <c r="H582" s="135"/>
      <c r="I582" s="135"/>
      <c r="J582" s="135"/>
      <c r="K582" s="135"/>
      <c r="L582" s="135"/>
      <c r="M582" s="135"/>
      <c r="N582" s="135"/>
    </row>
    <row r="583" spans="4:14" x14ac:dyDescent="0.3">
      <c r="D583" s="135"/>
      <c r="E583" s="135"/>
      <c r="F583" s="135"/>
      <c r="G583" s="135"/>
      <c r="H583" s="135"/>
      <c r="I583" s="135"/>
      <c r="J583" s="135"/>
      <c r="K583" s="135"/>
      <c r="L583" s="135"/>
      <c r="M583" s="135"/>
      <c r="N583" s="135"/>
    </row>
    <row r="584" spans="4:14" x14ac:dyDescent="0.3">
      <c r="D584" s="135"/>
      <c r="E584" s="135"/>
      <c r="F584" s="135"/>
      <c r="G584" s="135"/>
      <c r="H584" s="135"/>
      <c r="I584" s="135"/>
      <c r="J584" s="135"/>
      <c r="K584" s="135"/>
      <c r="L584" s="135"/>
      <c r="M584" s="135"/>
      <c r="N584" s="135"/>
    </row>
    <row r="585" spans="4:14" x14ac:dyDescent="0.3">
      <c r="D585" s="135"/>
      <c r="E585" s="135"/>
      <c r="F585" s="135"/>
      <c r="G585" s="135"/>
      <c r="H585" s="135"/>
      <c r="I585" s="135"/>
      <c r="J585" s="135"/>
      <c r="K585" s="135"/>
      <c r="L585" s="135"/>
      <c r="M585" s="135"/>
      <c r="N585" s="135"/>
    </row>
    <row r="586" spans="4:14" x14ac:dyDescent="0.3">
      <c r="D586" s="135"/>
      <c r="E586" s="135"/>
      <c r="F586" s="135"/>
      <c r="G586" s="135"/>
      <c r="H586" s="135"/>
      <c r="I586" s="135"/>
      <c r="J586" s="135"/>
      <c r="K586" s="135"/>
      <c r="L586" s="135"/>
      <c r="M586" s="135"/>
      <c r="N586" s="135"/>
    </row>
    <row r="587" spans="4:14" x14ac:dyDescent="0.3">
      <c r="D587" s="135"/>
      <c r="E587" s="135"/>
      <c r="F587" s="135"/>
      <c r="G587" s="135"/>
      <c r="H587" s="135"/>
      <c r="I587" s="135"/>
      <c r="J587" s="135"/>
      <c r="K587" s="135"/>
      <c r="L587" s="135"/>
      <c r="M587" s="135"/>
      <c r="N587" s="135"/>
    </row>
    <row r="588" spans="4:14" x14ac:dyDescent="0.3">
      <c r="D588" s="135"/>
      <c r="E588" s="135"/>
      <c r="F588" s="135"/>
      <c r="G588" s="135"/>
      <c r="H588" s="135"/>
      <c r="I588" s="135"/>
      <c r="J588" s="135"/>
      <c r="K588" s="135"/>
      <c r="L588" s="135"/>
      <c r="M588" s="135"/>
      <c r="N588" s="135"/>
    </row>
    <row r="589" spans="4:14" x14ac:dyDescent="0.3">
      <c r="D589" s="135"/>
      <c r="E589" s="135"/>
      <c r="F589" s="135"/>
      <c r="G589" s="135"/>
      <c r="H589" s="135"/>
      <c r="I589" s="135"/>
      <c r="J589" s="135"/>
      <c r="K589" s="135"/>
      <c r="L589" s="135"/>
      <c r="M589" s="135"/>
      <c r="N589" s="135"/>
    </row>
    <row r="590" spans="4:14" x14ac:dyDescent="0.3">
      <c r="D590" s="135"/>
      <c r="E590" s="135"/>
      <c r="F590" s="135"/>
      <c r="G590" s="135"/>
      <c r="H590" s="135"/>
      <c r="I590" s="135"/>
      <c r="J590" s="135"/>
      <c r="K590" s="135"/>
      <c r="L590" s="135"/>
      <c r="M590" s="135"/>
      <c r="N590" s="135"/>
    </row>
    <row r="591" spans="4:14" x14ac:dyDescent="0.3">
      <c r="D591" s="135"/>
      <c r="E591" s="135"/>
      <c r="F591" s="135"/>
      <c r="G591" s="135"/>
      <c r="H591" s="135"/>
      <c r="I591" s="135"/>
      <c r="J591" s="135"/>
      <c r="K591" s="135"/>
      <c r="L591" s="135"/>
      <c r="M591" s="135"/>
      <c r="N591" s="135"/>
    </row>
    <row r="592" spans="4:14" x14ac:dyDescent="0.3">
      <c r="D592" s="135"/>
      <c r="E592" s="135"/>
      <c r="F592" s="135"/>
      <c r="G592" s="135"/>
      <c r="H592" s="135"/>
      <c r="I592" s="135"/>
      <c r="J592" s="135"/>
      <c r="K592" s="135"/>
      <c r="L592" s="135"/>
      <c r="M592" s="135"/>
      <c r="N592" s="135"/>
    </row>
    <row r="593" spans="4:14" x14ac:dyDescent="0.3">
      <c r="D593" s="135"/>
      <c r="E593" s="135"/>
      <c r="F593" s="135"/>
      <c r="G593" s="135"/>
      <c r="H593" s="135"/>
      <c r="I593" s="135"/>
      <c r="J593" s="135"/>
      <c r="K593" s="135"/>
      <c r="L593" s="135"/>
      <c r="M593" s="135"/>
      <c r="N593" s="135"/>
    </row>
    <row r="594" spans="4:14" x14ac:dyDescent="0.3">
      <c r="D594" s="135"/>
      <c r="E594" s="135"/>
      <c r="F594" s="135"/>
      <c r="G594" s="135"/>
      <c r="H594" s="135"/>
      <c r="I594" s="135"/>
      <c r="J594" s="135"/>
      <c r="K594" s="135"/>
      <c r="L594" s="135"/>
      <c r="M594" s="135"/>
      <c r="N594" s="135"/>
    </row>
    <row r="595" spans="4:14" x14ac:dyDescent="0.3">
      <c r="D595" s="135"/>
      <c r="E595" s="135"/>
      <c r="F595" s="135"/>
      <c r="G595" s="135"/>
      <c r="H595" s="135"/>
      <c r="I595" s="135"/>
      <c r="J595" s="135"/>
      <c r="K595" s="135"/>
      <c r="L595" s="135"/>
      <c r="M595" s="135"/>
      <c r="N595" s="135"/>
    </row>
    <row r="596" spans="4:14" x14ac:dyDescent="0.3">
      <c r="D596" s="135"/>
      <c r="E596" s="135"/>
      <c r="F596" s="135"/>
      <c r="G596" s="135"/>
      <c r="H596" s="135"/>
      <c r="I596" s="135"/>
      <c r="J596" s="135"/>
      <c r="K596" s="135"/>
      <c r="L596" s="135"/>
      <c r="M596" s="135"/>
      <c r="N596" s="135"/>
    </row>
    <row r="597" spans="4:14" x14ac:dyDescent="0.3">
      <c r="D597" s="135"/>
      <c r="E597" s="135"/>
      <c r="F597" s="135"/>
      <c r="G597" s="135"/>
      <c r="H597" s="135"/>
      <c r="I597" s="135"/>
      <c r="J597" s="135"/>
      <c r="K597" s="135"/>
      <c r="L597" s="135"/>
      <c r="M597" s="135"/>
      <c r="N597" s="135"/>
    </row>
    <row r="598" spans="4:14" x14ac:dyDescent="0.3">
      <c r="D598" s="135"/>
      <c r="E598" s="135"/>
      <c r="F598" s="135"/>
      <c r="G598" s="135"/>
      <c r="H598" s="135"/>
      <c r="I598" s="135"/>
      <c r="J598" s="135"/>
      <c r="K598" s="135"/>
      <c r="L598" s="135"/>
      <c r="M598" s="135"/>
      <c r="N598" s="135"/>
    </row>
    <row r="599" spans="4:14" x14ac:dyDescent="0.3">
      <c r="D599" s="135"/>
      <c r="E599" s="135"/>
      <c r="F599" s="135"/>
      <c r="G599" s="135"/>
      <c r="H599" s="135"/>
      <c r="I599" s="135"/>
      <c r="J599" s="135"/>
      <c r="K599" s="135"/>
      <c r="L599" s="135"/>
      <c r="M599" s="135"/>
      <c r="N599" s="135"/>
    </row>
    <row r="600" spans="4:14" x14ac:dyDescent="0.3">
      <c r="D600" s="135"/>
      <c r="E600" s="135"/>
      <c r="F600" s="135"/>
      <c r="G600" s="135"/>
      <c r="H600" s="135"/>
      <c r="I600" s="135"/>
      <c r="J600" s="135"/>
      <c r="K600" s="135"/>
      <c r="L600" s="135"/>
      <c r="M600" s="135"/>
      <c r="N600" s="135"/>
    </row>
    <row r="601" spans="4:14" x14ac:dyDescent="0.3">
      <c r="D601" s="135"/>
      <c r="E601" s="135"/>
      <c r="F601" s="135"/>
      <c r="G601" s="135"/>
      <c r="H601" s="135"/>
      <c r="I601" s="135"/>
      <c r="J601" s="135"/>
      <c r="K601" s="135"/>
      <c r="L601" s="135"/>
      <c r="M601" s="135"/>
      <c r="N601" s="135"/>
    </row>
    <row r="602" spans="4:14" x14ac:dyDescent="0.3">
      <c r="D602" s="135"/>
      <c r="E602" s="135"/>
      <c r="F602" s="135"/>
      <c r="G602" s="135"/>
      <c r="H602" s="135"/>
      <c r="I602" s="135"/>
      <c r="J602" s="135"/>
      <c r="K602" s="135"/>
      <c r="L602" s="135"/>
      <c r="M602" s="135"/>
      <c r="N602" s="135"/>
    </row>
    <row r="603" spans="4:14" x14ac:dyDescent="0.3">
      <c r="D603" s="135"/>
      <c r="E603" s="135"/>
      <c r="F603" s="135"/>
      <c r="G603" s="135"/>
      <c r="H603" s="135"/>
      <c r="I603" s="135"/>
      <c r="J603" s="135"/>
      <c r="K603" s="135"/>
      <c r="L603" s="135"/>
      <c r="M603" s="135"/>
      <c r="N603" s="135"/>
    </row>
    <row r="604" spans="4:14" x14ac:dyDescent="0.3">
      <c r="D604" s="135"/>
      <c r="E604" s="135"/>
      <c r="F604" s="135"/>
      <c r="G604" s="135"/>
      <c r="H604" s="135"/>
      <c r="I604" s="135"/>
      <c r="J604" s="135"/>
      <c r="K604" s="135"/>
      <c r="L604" s="135"/>
      <c r="M604" s="135"/>
      <c r="N604" s="135"/>
    </row>
    <row r="605" spans="4:14" x14ac:dyDescent="0.3">
      <c r="D605" s="135"/>
      <c r="E605" s="135"/>
      <c r="F605" s="135"/>
      <c r="G605" s="135"/>
      <c r="H605" s="135"/>
      <c r="I605" s="135"/>
      <c r="J605" s="135"/>
      <c r="K605" s="135"/>
      <c r="L605" s="135"/>
      <c r="M605" s="135"/>
      <c r="N605" s="135"/>
    </row>
    <row r="606" spans="4:14" x14ac:dyDescent="0.3">
      <c r="D606" s="135"/>
      <c r="E606" s="135"/>
      <c r="F606" s="135"/>
      <c r="G606" s="135"/>
      <c r="H606" s="135"/>
      <c r="I606" s="135"/>
      <c r="J606" s="135"/>
      <c r="K606" s="135"/>
      <c r="L606" s="135"/>
      <c r="M606" s="135"/>
      <c r="N606" s="135"/>
    </row>
    <row r="607" spans="4:14" x14ac:dyDescent="0.3">
      <c r="D607" s="135"/>
      <c r="E607" s="135"/>
      <c r="F607" s="135"/>
      <c r="G607" s="135"/>
      <c r="H607" s="135"/>
      <c r="I607" s="135"/>
      <c r="J607" s="135"/>
      <c r="K607" s="135"/>
      <c r="L607" s="135"/>
      <c r="M607" s="135"/>
      <c r="N607" s="135"/>
    </row>
    <row r="608" spans="4:14" x14ac:dyDescent="0.3">
      <c r="D608" s="135"/>
      <c r="E608" s="135"/>
      <c r="F608" s="135"/>
      <c r="G608" s="135"/>
      <c r="H608" s="135"/>
      <c r="I608" s="135"/>
      <c r="J608" s="135"/>
      <c r="K608" s="135"/>
      <c r="L608" s="135"/>
      <c r="M608" s="135"/>
      <c r="N608" s="135"/>
    </row>
    <row r="609" spans="4:14" x14ac:dyDescent="0.3">
      <c r="D609" s="135"/>
      <c r="E609" s="135"/>
      <c r="F609" s="135"/>
      <c r="G609" s="135"/>
      <c r="H609" s="135"/>
      <c r="I609" s="135"/>
      <c r="J609" s="135"/>
      <c r="K609" s="135"/>
      <c r="L609" s="135"/>
      <c r="M609" s="135"/>
      <c r="N609" s="135"/>
    </row>
    <row r="610" spans="4:14" x14ac:dyDescent="0.3">
      <c r="D610" s="135"/>
      <c r="E610" s="135"/>
      <c r="F610" s="135"/>
      <c r="G610" s="135"/>
      <c r="H610" s="135"/>
      <c r="I610" s="135"/>
      <c r="J610" s="135"/>
      <c r="K610" s="135"/>
      <c r="L610" s="135"/>
      <c r="M610" s="135"/>
      <c r="N610" s="135"/>
    </row>
    <row r="611" spans="4:14" x14ac:dyDescent="0.3">
      <c r="D611" s="135"/>
      <c r="E611" s="135"/>
      <c r="F611" s="135"/>
      <c r="G611" s="135"/>
      <c r="H611" s="135"/>
      <c r="I611" s="135"/>
      <c r="J611" s="135"/>
      <c r="K611" s="135"/>
      <c r="L611" s="135"/>
      <c r="M611" s="135"/>
      <c r="N611" s="135"/>
    </row>
    <row r="612" spans="4:14" x14ac:dyDescent="0.3">
      <c r="D612" s="135"/>
      <c r="E612" s="135"/>
      <c r="F612" s="135"/>
      <c r="G612" s="135"/>
      <c r="H612" s="135"/>
      <c r="I612" s="135"/>
      <c r="J612" s="135"/>
      <c r="K612" s="135"/>
      <c r="L612" s="135"/>
      <c r="M612" s="135"/>
      <c r="N612" s="135"/>
    </row>
    <row r="613" spans="4:14" x14ac:dyDescent="0.3">
      <c r="D613" s="135"/>
      <c r="E613" s="135"/>
      <c r="F613" s="135"/>
      <c r="G613" s="135"/>
      <c r="H613" s="135"/>
      <c r="I613" s="135"/>
      <c r="J613" s="135"/>
      <c r="K613" s="135"/>
      <c r="L613" s="135"/>
      <c r="M613" s="135"/>
      <c r="N613" s="135"/>
    </row>
    <row r="614" spans="4:14" x14ac:dyDescent="0.3">
      <c r="D614" s="135"/>
      <c r="E614" s="135"/>
      <c r="F614" s="135"/>
      <c r="G614" s="135"/>
      <c r="H614" s="135"/>
      <c r="I614" s="135"/>
      <c r="J614" s="135"/>
      <c r="K614" s="135"/>
      <c r="L614" s="135"/>
      <c r="M614" s="135"/>
      <c r="N614" s="135"/>
    </row>
    <row r="615" spans="4:14" x14ac:dyDescent="0.3">
      <c r="D615" s="135"/>
      <c r="E615" s="135"/>
      <c r="F615" s="135"/>
      <c r="G615" s="135"/>
      <c r="H615" s="135"/>
      <c r="I615" s="135"/>
      <c r="J615" s="135"/>
      <c r="K615" s="135"/>
      <c r="L615" s="135"/>
      <c r="M615" s="135"/>
      <c r="N615" s="135"/>
    </row>
    <row r="616" spans="4:14" x14ac:dyDescent="0.3">
      <c r="D616" s="135"/>
      <c r="E616" s="135"/>
      <c r="F616" s="135"/>
      <c r="G616" s="135"/>
      <c r="H616" s="135"/>
      <c r="I616" s="135"/>
      <c r="J616" s="135"/>
      <c r="K616" s="135"/>
      <c r="L616" s="135"/>
      <c r="M616" s="135"/>
      <c r="N616" s="135"/>
    </row>
    <row r="617" spans="4:14" x14ac:dyDescent="0.3">
      <c r="D617" s="135"/>
      <c r="E617" s="135"/>
      <c r="F617" s="135"/>
      <c r="G617" s="135"/>
      <c r="H617" s="135"/>
      <c r="I617" s="135"/>
      <c r="J617" s="135"/>
      <c r="K617" s="135"/>
      <c r="L617" s="135"/>
      <c r="M617" s="135"/>
      <c r="N617" s="135"/>
    </row>
    <row r="618" spans="4:14" x14ac:dyDescent="0.3">
      <c r="D618" s="135"/>
      <c r="E618" s="135"/>
      <c r="F618" s="135"/>
      <c r="G618" s="135"/>
      <c r="H618" s="135"/>
      <c r="I618" s="135"/>
      <c r="J618" s="135"/>
      <c r="K618" s="135"/>
      <c r="L618" s="135"/>
      <c r="M618" s="135"/>
      <c r="N618" s="135"/>
    </row>
    <row r="619" spans="4:14" x14ac:dyDescent="0.3">
      <c r="D619" s="135"/>
      <c r="E619" s="135"/>
      <c r="F619" s="135"/>
      <c r="G619" s="135"/>
      <c r="H619" s="135"/>
      <c r="I619" s="135"/>
      <c r="J619" s="135"/>
      <c r="K619" s="135"/>
      <c r="L619" s="135"/>
      <c r="M619" s="135"/>
      <c r="N619" s="135"/>
    </row>
    <row r="620" spans="4:14" x14ac:dyDescent="0.3">
      <c r="D620" s="135"/>
      <c r="E620" s="135"/>
      <c r="F620" s="135"/>
      <c r="G620" s="135"/>
      <c r="H620" s="135"/>
      <c r="I620" s="135"/>
      <c r="J620" s="135"/>
      <c r="K620" s="135"/>
      <c r="L620" s="135"/>
      <c r="M620" s="135"/>
      <c r="N620" s="135"/>
    </row>
    <row r="621" spans="4:14" x14ac:dyDescent="0.3">
      <c r="D621" s="135"/>
      <c r="E621" s="135"/>
      <c r="F621" s="135"/>
      <c r="G621" s="135"/>
      <c r="H621" s="135"/>
      <c r="I621" s="135"/>
      <c r="J621" s="135"/>
      <c r="K621" s="135"/>
      <c r="L621" s="135"/>
      <c r="M621" s="135"/>
      <c r="N621" s="135"/>
    </row>
    <row r="622" spans="4:14" x14ac:dyDescent="0.3">
      <c r="D622" s="135"/>
      <c r="E622" s="135"/>
      <c r="F622" s="135"/>
      <c r="G622" s="135"/>
      <c r="H622" s="135"/>
      <c r="I622" s="135"/>
      <c r="J622" s="135"/>
      <c r="K622" s="135"/>
      <c r="L622" s="135"/>
      <c r="M622" s="135"/>
      <c r="N622" s="135"/>
    </row>
    <row r="623" spans="4:14" x14ac:dyDescent="0.3">
      <c r="D623" s="135"/>
      <c r="E623" s="135"/>
      <c r="F623" s="135"/>
      <c r="G623" s="135"/>
      <c r="H623" s="135"/>
      <c r="I623" s="135"/>
      <c r="J623" s="135"/>
      <c r="K623" s="135"/>
      <c r="L623" s="135"/>
      <c r="M623" s="135"/>
      <c r="N623" s="135"/>
    </row>
    <row r="624" spans="4:14" x14ac:dyDescent="0.3">
      <c r="D624" s="135"/>
      <c r="E624" s="135"/>
      <c r="F624" s="135"/>
      <c r="G624" s="135"/>
      <c r="H624" s="135"/>
      <c r="I624" s="135"/>
      <c r="J624" s="135"/>
      <c r="K624" s="135"/>
      <c r="L624" s="135"/>
      <c r="M624" s="135"/>
      <c r="N624" s="135"/>
    </row>
    <row r="625" spans="4:14" x14ac:dyDescent="0.3">
      <c r="D625" s="135"/>
      <c r="E625" s="135"/>
      <c r="F625" s="135"/>
      <c r="G625" s="135"/>
      <c r="H625" s="135"/>
      <c r="I625" s="135"/>
      <c r="J625" s="135"/>
      <c r="K625" s="135"/>
      <c r="L625" s="135"/>
      <c r="M625" s="135"/>
      <c r="N625" s="135"/>
    </row>
    <row r="626" spans="4:14" x14ac:dyDescent="0.3">
      <c r="D626" s="135"/>
      <c r="E626" s="135"/>
      <c r="F626" s="135"/>
      <c r="G626" s="135"/>
      <c r="H626" s="135"/>
      <c r="I626" s="135"/>
      <c r="J626" s="135"/>
      <c r="K626" s="135"/>
      <c r="L626" s="135"/>
      <c r="M626" s="135"/>
      <c r="N626" s="135"/>
    </row>
    <row r="627" spans="4:14" x14ac:dyDescent="0.3">
      <c r="D627" s="135"/>
      <c r="E627" s="135"/>
      <c r="F627" s="135"/>
      <c r="G627" s="135"/>
      <c r="H627" s="135"/>
      <c r="I627" s="135"/>
      <c r="J627" s="135"/>
      <c r="K627" s="135"/>
      <c r="L627" s="135"/>
      <c r="M627" s="135"/>
      <c r="N627" s="135"/>
    </row>
    <row r="628" spans="4:14" x14ac:dyDescent="0.3">
      <c r="D628" s="135"/>
      <c r="E628" s="135"/>
      <c r="F628" s="135"/>
      <c r="G628" s="135"/>
      <c r="H628" s="135"/>
      <c r="I628" s="135"/>
      <c r="J628" s="135"/>
      <c r="K628" s="135"/>
      <c r="L628" s="135"/>
      <c r="M628" s="135"/>
      <c r="N628" s="135"/>
    </row>
    <row r="629" spans="4:14" x14ac:dyDescent="0.3">
      <c r="D629" s="135"/>
      <c r="E629" s="135"/>
      <c r="F629" s="135"/>
      <c r="G629" s="135"/>
      <c r="H629" s="135"/>
      <c r="I629" s="135"/>
      <c r="J629" s="135"/>
      <c r="K629" s="135"/>
      <c r="L629" s="135"/>
      <c r="M629" s="135"/>
      <c r="N629" s="135"/>
    </row>
    <row r="630" spans="4:14" x14ac:dyDescent="0.3">
      <c r="D630" s="135"/>
      <c r="E630" s="135"/>
      <c r="F630" s="135"/>
      <c r="G630" s="135"/>
      <c r="H630" s="135"/>
      <c r="I630" s="135"/>
      <c r="J630" s="135"/>
      <c r="K630" s="135"/>
      <c r="L630" s="135"/>
      <c r="M630" s="135"/>
      <c r="N630" s="135"/>
    </row>
    <row r="631" spans="4:14" x14ac:dyDescent="0.3">
      <c r="D631" s="135"/>
      <c r="E631" s="135"/>
      <c r="F631" s="135"/>
      <c r="G631" s="135"/>
      <c r="H631" s="135"/>
      <c r="I631" s="135"/>
      <c r="J631" s="135"/>
      <c r="K631" s="135"/>
      <c r="L631" s="135"/>
      <c r="M631" s="135"/>
      <c r="N631" s="135"/>
    </row>
    <row r="632" spans="4:14" x14ac:dyDescent="0.3">
      <c r="D632" s="135"/>
      <c r="E632" s="135"/>
      <c r="F632" s="135"/>
      <c r="G632" s="135"/>
      <c r="H632" s="135"/>
      <c r="I632" s="135"/>
      <c r="J632" s="135"/>
      <c r="K632" s="135"/>
      <c r="L632" s="135"/>
      <c r="M632" s="135"/>
      <c r="N632" s="135"/>
    </row>
    <row r="633" spans="4:14" x14ac:dyDescent="0.3">
      <c r="D633" s="135"/>
      <c r="E633" s="135"/>
      <c r="F633" s="135"/>
      <c r="G633" s="135"/>
      <c r="H633" s="135"/>
      <c r="I633" s="135"/>
      <c r="J633" s="135"/>
      <c r="K633" s="135"/>
      <c r="L633" s="135"/>
      <c r="M633" s="135"/>
      <c r="N633" s="135"/>
    </row>
    <row r="634" spans="4:14" x14ac:dyDescent="0.3">
      <c r="D634" s="135"/>
      <c r="E634" s="135"/>
      <c r="F634" s="135"/>
      <c r="G634" s="135"/>
      <c r="H634" s="135"/>
      <c r="I634" s="135"/>
      <c r="J634" s="135"/>
      <c r="K634" s="135"/>
      <c r="L634" s="135"/>
      <c r="M634" s="135"/>
      <c r="N634" s="135"/>
    </row>
    <row r="635" spans="4:14" x14ac:dyDescent="0.3">
      <c r="D635" s="135"/>
      <c r="E635" s="135"/>
      <c r="F635" s="135"/>
      <c r="G635" s="135"/>
      <c r="H635" s="135"/>
      <c r="I635" s="135"/>
      <c r="J635" s="135"/>
      <c r="K635" s="135"/>
      <c r="L635" s="135"/>
      <c r="M635" s="135"/>
      <c r="N635" s="135"/>
    </row>
    <row r="636" spans="4:14" x14ac:dyDescent="0.3">
      <c r="D636" s="135"/>
      <c r="E636" s="135"/>
      <c r="F636" s="135"/>
      <c r="G636" s="135"/>
      <c r="H636" s="135"/>
      <c r="I636" s="135"/>
      <c r="J636" s="135"/>
      <c r="K636" s="135"/>
      <c r="L636" s="135"/>
      <c r="M636" s="135"/>
      <c r="N636" s="135"/>
    </row>
    <row r="637" spans="4:14" x14ac:dyDescent="0.3">
      <c r="D637" s="135"/>
      <c r="E637" s="135"/>
      <c r="F637" s="135"/>
      <c r="G637" s="135"/>
      <c r="H637" s="135"/>
      <c r="I637" s="135"/>
      <c r="J637" s="135"/>
      <c r="K637" s="135"/>
      <c r="L637" s="135"/>
      <c r="M637" s="135"/>
      <c r="N637" s="135"/>
    </row>
    <row r="638" spans="4:14" x14ac:dyDescent="0.3">
      <c r="D638" s="135"/>
      <c r="E638" s="135"/>
      <c r="F638" s="135"/>
      <c r="G638" s="135"/>
      <c r="H638" s="135"/>
      <c r="I638" s="135"/>
      <c r="J638" s="135"/>
      <c r="K638" s="135"/>
      <c r="L638" s="135"/>
      <c r="M638" s="135"/>
      <c r="N638" s="135"/>
    </row>
    <row r="639" spans="4:14" x14ac:dyDescent="0.3">
      <c r="D639" s="135"/>
      <c r="E639" s="135"/>
      <c r="F639" s="135"/>
      <c r="G639" s="135"/>
      <c r="H639" s="135"/>
      <c r="I639" s="135"/>
      <c r="J639" s="135"/>
      <c r="K639" s="135"/>
      <c r="L639" s="135"/>
      <c r="M639" s="135"/>
      <c r="N639" s="135"/>
    </row>
    <row r="640" spans="4:14" x14ac:dyDescent="0.3">
      <c r="D640" s="135"/>
      <c r="E640" s="135"/>
      <c r="F640" s="135"/>
      <c r="G640" s="135"/>
      <c r="H640" s="135"/>
      <c r="I640" s="135"/>
      <c r="J640" s="135"/>
      <c r="K640" s="135"/>
      <c r="L640" s="135"/>
      <c r="M640" s="135"/>
      <c r="N640" s="135"/>
    </row>
    <row r="641" spans="4:14" x14ac:dyDescent="0.3">
      <c r="D641" s="135"/>
      <c r="E641" s="135"/>
      <c r="F641" s="135"/>
      <c r="G641" s="135"/>
      <c r="H641" s="135"/>
      <c r="I641" s="135"/>
      <c r="J641" s="135"/>
      <c r="K641" s="135"/>
      <c r="L641" s="135"/>
      <c r="M641" s="135"/>
      <c r="N641" s="135"/>
    </row>
    <row r="642" spans="4:14" x14ac:dyDescent="0.3">
      <c r="D642" s="135"/>
      <c r="E642" s="135"/>
      <c r="F642" s="135"/>
      <c r="G642" s="135"/>
      <c r="H642" s="135"/>
      <c r="I642" s="135"/>
      <c r="J642" s="135"/>
      <c r="K642" s="135"/>
      <c r="L642" s="135"/>
      <c r="M642" s="135"/>
      <c r="N642" s="135"/>
    </row>
    <row r="643" spans="4:14" x14ac:dyDescent="0.3">
      <c r="D643" s="135"/>
      <c r="E643" s="135"/>
      <c r="F643" s="135"/>
      <c r="G643" s="135"/>
      <c r="H643" s="135"/>
      <c r="I643" s="135"/>
      <c r="J643" s="135"/>
      <c r="K643" s="135"/>
      <c r="L643" s="135"/>
      <c r="M643" s="135"/>
      <c r="N643" s="135"/>
    </row>
    <row r="644" spans="4:14" x14ac:dyDescent="0.3">
      <c r="D644" s="135"/>
      <c r="E644" s="135"/>
      <c r="F644" s="135"/>
      <c r="G644" s="135"/>
      <c r="H644" s="135"/>
      <c r="I644" s="135"/>
      <c r="J644" s="135"/>
      <c r="K644" s="135"/>
      <c r="L644" s="135"/>
      <c r="M644" s="135"/>
      <c r="N644" s="135"/>
    </row>
    <row r="645" spans="4:14" x14ac:dyDescent="0.3">
      <c r="D645" s="135"/>
      <c r="E645" s="135"/>
      <c r="F645" s="135"/>
      <c r="G645" s="135"/>
      <c r="H645" s="135"/>
      <c r="I645" s="135"/>
      <c r="J645" s="135"/>
      <c r="K645" s="135"/>
      <c r="L645" s="135"/>
      <c r="M645" s="135"/>
      <c r="N645" s="135"/>
    </row>
    <row r="646" spans="4:14" x14ac:dyDescent="0.3">
      <c r="D646" s="135"/>
      <c r="E646" s="135"/>
      <c r="F646" s="135"/>
      <c r="G646" s="135"/>
      <c r="H646" s="135"/>
      <c r="I646" s="135"/>
      <c r="J646" s="135"/>
      <c r="K646" s="135"/>
      <c r="L646" s="135"/>
      <c r="M646" s="135"/>
      <c r="N646" s="135"/>
    </row>
    <row r="647" spans="4:14" x14ac:dyDescent="0.3">
      <c r="D647" s="135"/>
      <c r="E647" s="135"/>
      <c r="F647" s="135"/>
      <c r="G647" s="135"/>
      <c r="H647" s="135"/>
      <c r="I647" s="135"/>
      <c r="J647" s="135"/>
      <c r="K647" s="135"/>
      <c r="L647" s="135"/>
      <c r="M647" s="135"/>
      <c r="N647" s="135"/>
    </row>
    <row r="648" spans="4:14" x14ac:dyDescent="0.3">
      <c r="D648" s="135"/>
      <c r="E648" s="135"/>
      <c r="F648" s="135"/>
      <c r="G648" s="135"/>
      <c r="H648" s="135"/>
      <c r="I648" s="135"/>
      <c r="J648" s="135"/>
      <c r="K648" s="135"/>
      <c r="L648" s="135"/>
      <c r="M648" s="135"/>
      <c r="N648" s="135"/>
    </row>
    <row r="649" spans="4:14" x14ac:dyDescent="0.3">
      <c r="D649" s="135"/>
      <c r="E649" s="135"/>
      <c r="F649" s="135"/>
      <c r="G649" s="135"/>
      <c r="H649" s="135"/>
      <c r="I649" s="135"/>
      <c r="J649" s="135"/>
      <c r="K649" s="135"/>
      <c r="L649" s="135"/>
      <c r="M649" s="135"/>
      <c r="N649" s="135"/>
    </row>
    <row r="650" spans="4:14" x14ac:dyDescent="0.3">
      <c r="D650" s="135"/>
      <c r="E650" s="135"/>
      <c r="F650" s="135"/>
      <c r="G650" s="135"/>
      <c r="H650" s="135"/>
      <c r="I650" s="135"/>
      <c r="J650" s="135"/>
      <c r="K650" s="135"/>
      <c r="L650" s="135"/>
      <c r="M650" s="135"/>
      <c r="N650" s="135"/>
    </row>
    <row r="651" spans="4:14" x14ac:dyDescent="0.3">
      <c r="D651" s="135"/>
      <c r="E651" s="135"/>
      <c r="F651" s="135"/>
      <c r="G651" s="135"/>
      <c r="H651" s="135"/>
      <c r="I651" s="135"/>
      <c r="J651" s="135"/>
      <c r="K651" s="135"/>
      <c r="L651" s="135"/>
      <c r="M651" s="135"/>
      <c r="N651" s="135"/>
    </row>
    <row r="652" spans="4:14" x14ac:dyDescent="0.3">
      <c r="D652" s="135"/>
      <c r="E652" s="135"/>
      <c r="F652" s="135"/>
      <c r="G652" s="135"/>
      <c r="H652" s="135"/>
      <c r="I652" s="135"/>
      <c r="J652" s="135"/>
      <c r="K652" s="135"/>
      <c r="L652" s="135"/>
      <c r="M652" s="135"/>
      <c r="N652" s="135"/>
    </row>
    <row r="653" spans="4:14" x14ac:dyDescent="0.3">
      <c r="D653" s="135"/>
      <c r="E653" s="135"/>
      <c r="F653" s="135"/>
      <c r="G653" s="135"/>
      <c r="H653" s="135"/>
      <c r="I653" s="135"/>
      <c r="J653" s="135"/>
      <c r="K653" s="135"/>
      <c r="L653" s="135"/>
      <c r="M653" s="135"/>
      <c r="N653" s="135"/>
    </row>
    <row r="654" spans="4:14" x14ac:dyDescent="0.3">
      <c r="D654" s="135"/>
      <c r="E654" s="135"/>
      <c r="F654" s="135"/>
      <c r="G654" s="135"/>
      <c r="H654" s="135"/>
      <c r="I654" s="135"/>
      <c r="J654" s="135"/>
      <c r="K654" s="135"/>
      <c r="L654" s="135"/>
      <c r="M654" s="135"/>
      <c r="N654" s="135"/>
    </row>
    <row r="655" spans="4:14" x14ac:dyDescent="0.3">
      <c r="D655" s="135"/>
      <c r="E655" s="135"/>
      <c r="F655" s="135"/>
      <c r="G655" s="135"/>
      <c r="H655" s="135"/>
      <c r="I655" s="135"/>
      <c r="J655" s="135"/>
      <c r="K655" s="135"/>
      <c r="L655" s="135"/>
      <c r="M655" s="135"/>
      <c r="N655" s="135"/>
    </row>
    <row r="656" spans="4:14" x14ac:dyDescent="0.3">
      <c r="D656" s="135"/>
      <c r="E656" s="135"/>
      <c r="F656" s="135"/>
      <c r="G656" s="135"/>
      <c r="H656" s="135"/>
      <c r="I656" s="135"/>
      <c r="J656" s="135"/>
      <c r="K656" s="135"/>
      <c r="L656" s="135"/>
      <c r="M656" s="135"/>
      <c r="N656" s="135"/>
    </row>
    <row r="657" spans="4:14" x14ac:dyDescent="0.3">
      <c r="D657" s="135"/>
      <c r="E657" s="135"/>
      <c r="F657" s="135"/>
      <c r="G657" s="135"/>
      <c r="H657" s="135"/>
      <c r="I657" s="135"/>
      <c r="J657" s="135"/>
      <c r="K657" s="135"/>
      <c r="L657" s="135"/>
      <c r="M657" s="135"/>
      <c r="N657" s="135"/>
    </row>
    <row r="658" spans="4:14" x14ac:dyDescent="0.3">
      <c r="D658" s="135"/>
      <c r="E658" s="135"/>
      <c r="F658" s="135"/>
      <c r="G658" s="135"/>
      <c r="H658" s="135"/>
      <c r="I658" s="135"/>
      <c r="J658" s="135"/>
      <c r="K658" s="135"/>
      <c r="L658" s="135"/>
      <c r="M658" s="135"/>
      <c r="N658" s="135"/>
    </row>
    <row r="659" spans="4:14" x14ac:dyDescent="0.3">
      <c r="D659" s="135"/>
      <c r="E659" s="135"/>
      <c r="F659" s="135"/>
      <c r="G659" s="135"/>
      <c r="H659" s="135"/>
      <c r="I659" s="135"/>
      <c r="J659" s="135"/>
      <c r="K659" s="135"/>
      <c r="L659" s="135"/>
      <c r="M659" s="135"/>
      <c r="N659" s="135"/>
    </row>
    <row r="660" spans="4:14" x14ac:dyDescent="0.3">
      <c r="D660" s="135"/>
      <c r="E660" s="135"/>
      <c r="F660" s="135"/>
      <c r="G660" s="135"/>
      <c r="H660" s="135"/>
      <c r="I660" s="135"/>
      <c r="J660" s="135"/>
      <c r="K660" s="135"/>
      <c r="L660" s="135"/>
      <c r="M660" s="135"/>
      <c r="N660" s="135"/>
    </row>
    <row r="661" spans="4:14" x14ac:dyDescent="0.3">
      <c r="D661" s="135"/>
      <c r="E661" s="135"/>
      <c r="F661" s="135"/>
      <c r="G661" s="135"/>
      <c r="H661" s="135"/>
      <c r="I661" s="135"/>
      <c r="J661" s="135"/>
      <c r="K661" s="135"/>
      <c r="L661" s="135"/>
      <c r="M661" s="135"/>
      <c r="N661" s="135"/>
    </row>
    <row r="662" spans="4:14" x14ac:dyDescent="0.3">
      <c r="D662" s="135"/>
      <c r="E662" s="135"/>
      <c r="F662" s="135"/>
      <c r="G662" s="135"/>
      <c r="H662" s="135"/>
      <c r="I662" s="135"/>
      <c r="J662" s="135"/>
      <c r="K662" s="135"/>
      <c r="L662" s="135"/>
      <c r="M662" s="135"/>
      <c r="N662" s="135"/>
    </row>
    <row r="663" spans="4:14" x14ac:dyDescent="0.3">
      <c r="D663" s="135"/>
      <c r="E663" s="135"/>
      <c r="F663" s="135"/>
      <c r="G663" s="135"/>
      <c r="H663" s="135"/>
      <c r="I663" s="135"/>
      <c r="J663" s="135"/>
      <c r="K663" s="135"/>
      <c r="L663" s="135"/>
      <c r="M663" s="135"/>
      <c r="N663" s="135"/>
    </row>
    <row r="664" spans="4:14" x14ac:dyDescent="0.3">
      <c r="D664" s="135"/>
      <c r="E664" s="135"/>
      <c r="F664" s="135"/>
      <c r="G664" s="135"/>
      <c r="H664" s="135"/>
      <c r="I664" s="135"/>
      <c r="J664" s="135"/>
      <c r="K664" s="135"/>
      <c r="L664" s="135"/>
      <c r="M664" s="135"/>
      <c r="N664" s="135"/>
    </row>
    <row r="665" spans="4:14" x14ac:dyDescent="0.3">
      <c r="D665" s="135"/>
      <c r="E665" s="135"/>
      <c r="F665" s="135"/>
      <c r="G665" s="135"/>
      <c r="H665" s="135"/>
      <c r="I665" s="135"/>
      <c r="J665" s="135"/>
      <c r="K665" s="135"/>
      <c r="L665" s="135"/>
      <c r="M665" s="135"/>
      <c r="N665" s="135"/>
    </row>
    <row r="666" spans="4:14" x14ac:dyDescent="0.3">
      <c r="D666" s="135"/>
      <c r="E666" s="135"/>
      <c r="F666" s="135"/>
      <c r="G666" s="135"/>
      <c r="H666" s="135"/>
      <c r="I666" s="135"/>
      <c r="J666" s="135"/>
      <c r="K666" s="135"/>
      <c r="L666" s="135"/>
      <c r="M666" s="135"/>
      <c r="N666" s="135"/>
    </row>
    <row r="667" spans="4:14" x14ac:dyDescent="0.3">
      <c r="D667" s="135"/>
      <c r="E667" s="135"/>
      <c r="F667" s="135"/>
      <c r="G667" s="135"/>
      <c r="H667" s="135"/>
      <c r="I667" s="135"/>
      <c r="J667" s="135"/>
      <c r="K667" s="135"/>
      <c r="L667" s="135"/>
      <c r="M667" s="135"/>
      <c r="N667" s="135"/>
    </row>
    <row r="668" spans="4:14" x14ac:dyDescent="0.3">
      <c r="D668" s="135"/>
      <c r="E668" s="135"/>
      <c r="F668" s="135"/>
      <c r="G668" s="135"/>
      <c r="H668" s="135"/>
      <c r="I668" s="135"/>
      <c r="J668" s="135"/>
      <c r="K668" s="135"/>
      <c r="L668" s="135"/>
      <c r="M668" s="135"/>
      <c r="N668" s="135"/>
    </row>
    <row r="669" spans="4:14" x14ac:dyDescent="0.3">
      <c r="D669" s="135"/>
      <c r="E669" s="135"/>
      <c r="F669" s="135"/>
      <c r="G669" s="135"/>
      <c r="H669" s="135"/>
      <c r="I669" s="135"/>
      <c r="J669" s="135"/>
      <c r="K669" s="135"/>
      <c r="L669" s="135"/>
      <c r="M669" s="135"/>
      <c r="N669" s="135"/>
    </row>
    <row r="670" spans="4:14" x14ac:dyDescent="0.3">
      <c r="D670" s="135"/>
      <c r="E670" s="135"/>
      <c r="F670" s="135"/>
      <c r="G670" s="135"/>
      <c r="H670" s="135"/>
      <c r="I670" s="135"/>
      <c r="J670" s="135"/>
      <c r="K670" s="135"/>
      <c r="L670" s="135"/>
      <c r="M670" s="135"/>
      <c r="N670" s="135"/>
    </row>
    <row r="671" spans="4:14" x14ac:dyDescent="0.3">
      <c r="D671" s="135"/>
      <c r="E671" s="135"/>
      <c r="F671" s="135"/>
      <c r="G671" s="135"/>
      <c r="H671" s="135"/>
      <c r="I671" s="135"/>
      <c r="J671" s="135"/>
      <c r="K671" s="135"/>
      <c r="L671" s="135"/>
      <c r="M671" s="135"/>
      <c r="N671" s="135"/>
    </row>
    <row r="672" spans="4:14" x14ac:dyDescent="0.3">
      <c r="D672" s="135"/>
      <c r="E672" s="135"/>
      <c r="F672" s="135"/>
      <c r="G672" s="135"/>
      <c r="H672" s="135"/>
      <c r="I672" s="135"/>
      <c r="J672" s="135"/>
      <c r="K672" s="135"/>
      <c r="L672" s="135"/>
      <c r="M672" s="135"/>
      <c r="N672" s="135"/>
    </row>
    <row r="673" spans="4:14" x14ac:dyDescent="0.3">
      <c r="D673" s="135"/>
      <c r="E673" s="135"/>
      <c r="F673" s="135"/>
      <c r="G673" s="135"/>
      <c r="H673" s="135"/>
      <c r="I673" s="135"/>
      <c r="J673" s="135"/>
      <c r="K673" s="135"/>
      <c r="L673" s="135"/>
      <c r="M673" s="135"/>
      <c r="N673" s="135"/>
    </row>
    <row r="674" spans="4:14" x14ac:dyDescent="0.3">
      <c r="D674" s="135"/>
      <c r="E674" s="135"/>
      <c r="F674" s="135"/>
      <c r="G674" s="135"/>
      <c r="H674" s="135"/>
      <c r="I674" s="135"/>
      <c r="J674" s="135"/>
      <c r="K674" s="135"/>
      <c r="L674" s="135"/>
      <c r="M674" s="135"/>
      <c r="N674" s="135"/>
    </row>
    <row r="675" spans="4:14" x14ac:dyDescent="0.3">
      <c r="D675" s="135"/>
      <c r="E675" s="135"/>
      <c r="F675" s="135"/>
      <c r="G675" s="135"/>
      <c r="H675" s="135"/>
      <c r="I675" s="135"/>
      <c r="J675" s="135"/>
      <c r="K675" s="135"/>
      <c r="L675" s="135"/>
      <c r="M675" s="135"/>
      <c r="N675" s="135"/>
    </row>
    <row r="676" spans="4:14" x14ac:dyDescent="0.3">
      <c r="D676" s="135"/>
      <c r="E676" s="135"/>
      <c r="F676" s="135"/>
      <c r="G676" s="135"/>
      <c r="H676" s="135"/>
      <c r="I676" s="135"/>
      <c r="J676" s="135"/>
      <c r="K676" s="135"/>
      <c r="L676" s="135"/>
      <c r="M676" s="135"/>
      <c r="N676" s="135"/>
    </row>
    <row r="677" spans="4:14" x14ac:dyDescent="0.3">
      <c r="D677" s="135"/>
      <c r="E677" s="135"/>
      <c r="F677" s="135"/>
      <c r="G677" s="135"/>
      <c r="H677" s="135"/>
      <c r="I677" s="135"/>
      <c r="J677" s="135"/>
      <c r="K677" s="135"/>
      <c r="L677" s="135"/>
      <c r="M677" s="135"/>
      <c r="N677" s="135"/>
    </row>
    <row r="678" spans="4:14" x14ac:dyDescent="0.3">
      <c r="D678" s="135"/>
      <c r="E678" s="135"/>
      <c r="F678" s="135"/>
      <c r="G678" s="135"/>
      <c r="H678" s="135"/>
      <c r="I678" s="135"/>
      <c r="J678" s="135"/>
      <c r="K678" s="135"/>
      <c r="L678" s="135"/>
      <c r="M678" s="135"/>
      <c r="N678" s="135"/>
    </row>
    <row r="679" spans="4:14" x14ac:dyDescent="0.3">
      <c r="D679" s="135"/>
      <c r="E679" s="135"/>
      <c r="F679" s="135"/>
      <c r="G679" s="135"/>
      <c r="H679" s="135"/>
      <c r="I679" s="135"/>
      <c r="J679" s="135"/>
      <c r="K679" s="135"/>
      <c r="L679" s="135"/>
      <c r="M679" s="135"/>
      <c r="N679" s="135"/>
    </row>
    <row r="680" spans="4:14" x14ac:dyDescent="0.3">
      <c r="D680" s="135"/>
      <c r="E680" s="135"/>
      <c r="F680" s="135"/>
      <c r="G680" s="135"/>
      <c r="H680" s="135"/>
      <c r="I680" s="135"/>
      <c r="J680" s="135"/>
      <c r="K680" s="135"/>
      <c r="L680" s="135"/>
      <c r="M680" s="135"/>
      <c r="N680" s="135"/>
    </row>
    <row r="681" spans="4:14" x14ac:dyDescent="0.3">
      <c r="D681" s="135"/>
      <c r="E681" s="135"/>
      <c r="F681" s="135"/>
      <c r="G681" s="135"/>
      <c r="H681" s="135"/>
      <c r="I681" s="135"/>
      <c r="J681" s="135"/>
      <c r="K681" s="135"/>
      <c r="L681" s="135"/>
      <c r="M681" s="135"/>
      <c r="N681" s="135"/>
    </row>
    <row r="682" spans="4:14" x14ac:dyDescent="0.3">
      <c r="D682" s="135"/>
      <c r="E682" s="135"/>
      <c r="F682" s="135"/>
      <c r="G682" s="135"/>
      <c r="H682" s="135"/>
      <c r="I682" s="135"/>
      <c r="J682" s="135"/>
      <c r="K682" s="135"/>
      <c r="L682" s="135"/>
      <c r="M682" s="135"/>
      <c r="N682" s="135"/>
    </row>
    <row r="683" spans="4:14" x14ac:dyDescent="0.3">
      <c r="D683" s="135"/>
      <c r="E683" s="135"/>
      <c r="F683" s="135"/>
      <c r="G683" s="135"/>
      <c r="H683" s="135"/>
      <c r="I683" s="135"/>
      <c r="J683" s="135"/>
      <c r="K683" s="135"/>
      <c r="L683" s="135"/>
      <c r="M683" s="135"/>
      <c r="N683" s="135"/>
    </row>
    <row r="684" spans="4:14" x14ac:dyDescent="0.3">
      <c r="D684" s="135"/>
      <c r="E684" s="135"/>
      <c r="F684" s="135"/>
      <c r="G684" s="135"/>
      <c r="H684" s="135"/>
      <c r="I684" s="135"/>
      <c r="J684" s="135"/>
      <c r="K684" s="135"/>
      <c r="L684" s="135"/>
      <c r="M684" s="135"/>
      <c r="N684" s="135"/>
    </row>
    <row r="685" spans="4:14" x14ac:dyDescent="0.3">
      <c r="D685" s="135"/>
      <c r="E685" s="135"/>
      <c r="F685" s="135"/>
      <c r="G685" s="135"/>
      <c r="H685" s="135"/>
      <c r="I685" s="135"/>
      <c r="J685" s="135"/>
      <c r="K685" s="135"/>
      <c r="L685" s="135"/>
      <c r="M685" s="135"/>
      <c r="N685" s="135"/>
    </row>
    <row r="686" spans="4:14" x14ac:dyDescent="0.3">
      <c r="D686" s="135"/>
      <c r="E686" s="135"/>
      <c r="F686" s="135"/>
      <c r="G686" s="135"/>
      <c r="H686" s="135"/>
      <c r="I686" s="135"/>
      <c r="J686" s="135"/>
      <c r="K686" s="135"/>
      <c r="L686" s="135"/>
      <c r="M686" s="135"/>
      <c r="N686" s="135"/>
    </row>
    <row r="687" spans="4:14" x14ac:dyDescent="0.3">
      <c r="D687" s="135"/>
      <c r="E687" s="135"/>
      <c r="F687" s="135"/>
      <c r="G687" s="135"/>
      <c r="H687" s="135"/>
      <c r="I687" s="135"/>
      <c r="J687" s="135"/>
      <c r="K687" s="135"/>
      <c r="L687" s="135"/>
      <c r="M687" s="135"/>
      <c r="N687" s="135"/>
    </row>
    <row r="688" spans="4:14" x14ac:dyDescent="0.3">
      <c r="D688" s="135"/>
      <c r="E688" s="135"/>
      <c r="F688" s="135"/>
      <c r="G688" s="135"/>
      <c r="H688" s="135"/>
      <c r="I688" s="135"/>
      <c r="J688" s="135"/>
      <c r="K688" s="135"/>
      <c r="L688" s="135"/>
      <c r="M688" s="135"/>
      <c r="N688" s="135"/>
    </row>
    <row r="689" spans="4:14" x14ac:dyDescent="0.3">
      <c r="D689" s="135"/>
      <c r="E689" s="135"/>
      <c r="F689" s="135"/>
      <c r="G689" s="135"/>
      <c r="H689" s="135"/>
      <c r="I689" s="135"/>
      <c r="J689" s="135"/>
      <c r="K689" s="135"/>
      <c r="L689" s="135"/>
      <c r="M689" s="135"/>
      <c r="N689" s="135"/>
    </row>
    <row r="690" spans="4:14" x14ac:dyDescent="0.3">
      <c r="D690" s="135"/>
      <c r="E690" s="135"/>
      <c r="F690" s="135"/>
      <c r="G690" s="135"/>
      <c r="H690" s="135"/>
      <c r="I690" s="135"/>
      <c r="J690" s="135"/>
      <c r="K690" s="135"/>
      <c r="L690" s="135"/>
      <c r="M690" s="135"/>
      <c r="N690" s="135"/>
    </row>
    <row r="691" spans="4:14" x14ac:dyDescent="0.3">
      <c r="D691" s="135"/>
      <c r="E691" s="135"/>
      <c r="F691" s="135"/>
      <c r="G691" s="135"/>
      <c r="H691" s="135"/>
      <c r="I691" s="135"/>
      <c r="J691" s="135"/>
      <c r="K691" s="135"/>
      <c r="L691" s="135"/>
      <c r="M691" s="135"/>
      <c r="N691" s="135"/>
    </row>
    <row r="692" spans="4:14" x14ac:dyDescent="0.3">
      <c r="D692" s="135"/>
      <c r="E692" s="135"/>
      <c r="F692" s="135"/>
      <c r="G692" s="135"/>
      <c r="H692" s="135"/>
      <c r="I692" s="135"/>
      <c r="J692" s="135"/>
      <c r="K692" s="135"/>
      <c r="L692" s="135"/>
      <c r="M692" s="135"/>
      <c r="N692" s="135"/>
    </row>
    <row r="693" spans="4:14" x14ac:dyDescent="0.3">
      <c r="D693" s="135"/>
      <c r="E693" s="135"/>
      <c r="F693" s="135"/>
      <c r="G693" s="135"/>
      <c r="H693" s="135"/>
      <c r="I693" s="135"/>
      <c r="J693" s="135"/>
      <c r="K693" s="135"/>
      <c r="L693" s="135"/>
      <c r="M693" s="135"/>
      <c r="N693" s="135"/>
    </row>
    <row r="694" spans="4:14" x14ac:dyDescent="0.3">
      <c r="D694" s="135"/>
      <c r="E694" s="135"/>
      <c r="F694" s="135"/>
      <c r="G694" s="135"/>
      <c r="H694" s="135"/>
      <c r="I694" s="135"/>
      <c r="J694" s="135"/>
      <c r="K694" s="135"/>
      <c r="L694" s="135"/>
      <c r="M694" s="135"/>
      <c r="N694" s="135"/>
    </row>
    <row r="695" spans="4:14" x14ac:dyDescent="0.3">
      <c r="D695" s="135"/>
      <c r="E695" s="135"/>
      <c r="F695" s="135"/>
      <c r="G695" s="135"/>
      <c r="H695" s="135"/>
      <c r="I695" s="135"/>
      <c r="J695" s="135"/>
      <c r="K695" s="135"/>
      <c r="L695" s="135"/>
      <c r="M695" s="135"/>
      <c r="N695" s="135"/>
    </row>
    <row r="696" spans="4:14" x14ac:dyDescent="0.3">
      <c r="D696" s="135"/>
      <c r="E696" s="135"/>
      <c r="F696" s="135"/>
      <c r="G696" s="135"/>
      <c r="H696" s="135"/>
      <c r="I696" s="135"/>
      <c r="J696" s="135"/>
      <c r="K696" s="135"/>
      <c r="L696" s="135"/>
      <c r="M696" s="135"/>
      <c r="N696" s="135"/>
    </row>
    <row r="697" spans="4:14" x14ac:dyDescent="0.3">
      <c r="D697" s="135"/>
      <c r="E697" s="135"/>
      <c r="F697" s="135"/>
      <c r="G697" s="135"/>
      <c r="H697" s="135"/>
      <c r="I697" s="135"/>
      <c r="J697" s="135"/>
      <c r="K697" s="135"/>
      <c r="L697" s="135"/>
      <c r="M697" s="135"/>
      <c r="N697" s="135"/>
    </row>
    <row r="698" spans="4:14" x14ac:dyDescent="0.3">
      <c r="D698" s="135"/>
      <c r="E698" s="135"/>
      <c r="F698" s="135"/>
      <c r="G698" s="135"/>
      <c r="H698" s="135"/>
      <c r="I698" s="135"/>
      <c r="J698" s="135"/>
      <c r="K698" s="135"/>
      <c r="L698" s="135"/>
      <c r="M698" s="135"/>
      <c r="N698" s="135"/>
    </row>
    <row r="699" spans="4:14" x14ac:dyDescent="0.3">
      <c r="D699" s="135"/>
      <c r="E699" s="135"/>
      <c r="F699" s="135"/>
      <c r="G699" s="135"/>
      <c r="H699" s="135"/>
      <c r="I699" s="135"/>
      <c r="J699" s="135"/>
      <c r="K699" s="135"/>
      <c r="L699" s="135"/>
      <c r="M699" s="135"/>
      <c r="N699" s="135"/>
    </row>
    <row r="700" spans="4:14" x14ac:dyDescent="0.3">
      <c r="D700" s="135"/>
      <c r="E700" s="135"/>
      <c r="F700" s="135"/>
      <c r="G700" s="135"/>
      <c r="H700" s="135"/>
      <c r="I700" s="135"/>
      <c r="J700" s="135"/>
      <c r="K700" s="135"/>
      <c r="L700" s="135"/>
      <c r="M700" s="135"/>
      <c r="N700" s="135"/>
    </row>
    <row r="701" spans="4:14" x14ac:dyDescent="0.3">
      <c r="D701" s="135"/>
      <c r="E701" s="135"/>
      <c r="F701" s="135"/>
      <c r="G701" s="135"/>
      <c r="H701" s="135"/>
      <c r="I701" s="135"/>
      <c r="J701" s="135"/>
      <c r="K701" s="135"/>
      <c r="L701" s="135"/>
      <c r="M701" s="135"/>
      <c r="N701" s="135"/>
    </row>
    <row r="702" spans="4:14" x14ac:dyDescent="0.3">
      <c r="D702" s="135"/>
      <c r="E702" s="135"/>
      <c r="F702" s="135"/>
      <c r="G702" s="135"/>
      <c r="H702" s="135"/>
      <c r="I702" s="135"/>
      <c r="J702" s="135"/>
      <c r="K702" s="135"/>
      <c r="L702" s="135"/>
      <c r="M702" s="135"/>
      <c r="N702" s="135"/>
    </row>
    <row r="703" spans="4:14" x14ac:dyDescent="0.3">
      <c r="D703" s="135"/>
      <c r="E703" s="135"/>
      <c r="F703" s="135"/>
      <c r="G703" s="135"/>
      <c r="H703" s="135"/>
      <c r="I703" s="135"/>
      <c r="J703" s="135"/>
      <c r="K703" s="135"/>
      <c r="L703" s="135"/>
      <c r="M703" s="135"/>
      <c r="N703" s="135"/>
    </row>
    <row r="704" spans="4:14" x14ac:dyDescent="0.3">
      <c r="D704" s="135"/>
      <c r="E704" s="135"/>
      <c r="F704" s="135"/>
      <c r="G704" s="135"/>
      <c r="H704" s="135"/>
      <c r="I704" s="135"/>
      <c r="J704" s="135"/>
      <c r="K704" s="135"/>
      <c r="L704" s="135"/>
      <c r="M704" s="135"/>
      <c r="N704" s="135"/>
    </row>
    <row r="705" spans="4:14" x14ac:dyDescent="0.3">
      <c r="D705" s="135"/>
      <c r="E705" s="135"/>
      <c r="F705" s="135"/>
      <c r="G705" s="135"/>
      <c r="H705" s="135"/>
      <c r="I705" s="135"/>
      <c r="J705" s="135"/>
      <c r="K705" s="135"/>
      <c r="L705" s="135"/>
      <c r="M705" s="135"/>
      <c r="N705" s="135"/>
    </row>
    <row r="706" spans="4:14" x14ac:dyDescent="0.3">
      <c r="D706" s="135"/>
      <c r="E706" s="135"/>
      <c r="F706" s="135"/>
      <c r="G706" s="135"/>
      <c r="H706" s="135"/>
      <c r="I706" s="135"/>
      <c r="J706" s="135"/>
      <c r="K706" s="135"/>
      <c r="L706" s="135"/>
      <c r="M706" s="135"/>
      <c r="N706" s="135"/>
    </row>
    <row r="707" spans="4:14" x14ac:dyDescent="0.3">
      <c r="D707" s="135"/>
      <c r="E707" s="135"/>
      <c r="F707" s="135"/>
      <c r="G707" s="135"/>
      <c r="H707" s="135"/>
      <c r="I707" s="135"/>
      <c r="J707" s="135"/>
      <c r="K707" s="135"/>
      <c r="L707" s="135"/>
      <c r="M707" s="135"/>
      <c r="N707" s="135"/>
    </row>
    <row r="708" spans="4:14" x14ac:dyDescent="0.3">
      <c r="D708" s="135"/>
      <c r="E708" s="135"/>
      <c r="F708" s="135"/>
      <c r="G708" s="135"/>
      <c r="H708" s="135"/>
      <c r="I708" s="135"/>
      <c r="J708" s="135"/>
      <c r="K708" s="135"/>
      <c r="L708" s="135"/>
      <c r="M708" s="135"/>
      <c r="N708" s="135"/>
    </row>
    <row r="709" spans="4:14" x14ac:dyDescent="0.3">
      <c r="D709" s="135"/>
      <c r="E709" s="135"/>
      <c r="F709" s="135"/>
      <c r="G709" s="135"/>
      <c r="H709" s="135"/>
      <c r="I709" s="135"/>
      <c r="J709" s="135"/>
      <c r="K709" s="135"/>
      <c r="L709" s="135"/>
      <c r="M709" s="135"/>
      <c r="N709" s="135"/>
    </row>
    <row r="710" spans="4:14" x14ac:dyDescent="0.3">
      <c r="D710" s="135"/>
      <c r="E710" s="135"/>
      <c r="F710" s="135"/>
      <c r="G710" s="135"/>
      <c r="H710" s="135"/>
      <c r="I710" s="135"/>
      <c r="J710" s="135"/>
      <c r="K710" s="135"/>
      <c r="L710" s="135"/>
      <c r="M710" s="135"/>
      <c r="N710" s="135"/>
    </row>
    <row r="711" spans="4:14" x14ac:dyDescent="0.3">
      <c r="D711" s="135"/>
      <c r="E711" s="135"/>
      <c r="F711" s="135"/>
      <c r="G711" s="135"/>
      <c r="H711" s="135"/>
      <c r="I711" s="135"/>
      <c r="J711" s="135"/>
      <c r="K711" s="135"/>
      <c r="L711" s="135"/>
      <c r="M711" s="135"/>
      <c r="N711" s="135"/>
    </row>
    <row r="712" spans="4:14" x14ac:dyDescent="0.3">
      <c r="D712" s="135"/>
      <c r="E712" s="135"/>
      <c r="F712" s="135"/>
      <c r="G712" s="135"/>
      <c r="H712" s="135"/>
      <c r="I712" s="135"/>
      <c r="J712" s="135"/>
      <c r="K712" s="135"/>
      <c r="L712" s="135"/>
      <c r="M712" s="135"/>
      <c r="N712" s="135"/>
    </row>
    <row r="713" spans="4:14" x14ac:dyDescent="0.3">
      <c r="D713" s="135"/>
      <c r="E713" s="135"/>
      <c r="F713" s="135"/>
      <c r="G713" s="135"/>
      <c r="H713" s="135"/>
      <c r="I713" s="135"/>
      <c r="J713" s="135"/>
      <c r="K713" s="135"/>
      <c r="L713" s="135"/>
      <c r="M713" s="135"/>
      <c r="N713" s="135"/>
    </row>
    <row r="714" spans="4:14" x14ac:dyDescent="0.3">
      <c r="D714" s="135"/>
      <c r="E714" s="135"/>
      <c r="F714" s="135"/>
      <c r="G714" s="135"/>
      <c r="H714" s="135"/>
      <c r="I714" s="135"/>
      <c r="J714" s="135"/>
      <c r="K714" s="135"/>
      <c r="L714" s="135"/>
      <c r="M714" s="135"/>
      <c r="N714" s="135"/>
    </row>
    <row r="715" spans="4:14" x14ac:dyDescent="0.3">
      <c r="D715" s="135"/>
      <c r="E715" s="135"/>
      <c r="F715" s="135"/>
      <c r="G715" s="135"/>
      <c r="H715" s="135"/>
      <c r="I715" s="135"/>
      <c r="J715" s="135"/>
      <c r="K715" s="135"/>
      <c r="L715" s="135"/>
      <c r="M715" s="135"/>
      <c r="N715" s="135"/>
    </row>
    <row r="716" spans="4:14" x14ac:dyDescent="0.3">
      <c r="D716" s="135"/>
      <c r="E716" s="135"/>
      <c r="F716" s="135"/>
      <c r="G716" s="135"/>
      <c r="H716" s="135"/>
      <c r="I716" s="135"/>
      <c r="J716" s="135"/>
      <c r="K716" s="135"/>
      <c r="L716" s="135"/>
      <c r="M716" s="135"/>
      <c r="N716" s="135"/>
    </row>
    <row r="717" spans="4:14" x14ac:dyDescent="0.3">
      <c r="D717" s="135"/>
      <c r="E717" s="135"/>
      <c r="F717" s="135"/>
      <c r="G717" s="135"/>
      <c r="H717" s="135"/>
      <c r="I717" s="135"/>
      <c r="J717" s="135"/>
      <c r="K717" s="135"/>
      <c r="L717" s="135"/>
      <c r="M717" s="135"/>
      <c r="N717" s="135"/>
    </row>
    <row r="718" spans="4:14" x14ac:dyDescent="0.3">
      <c r="D718" s="135"/>
      <c r="E718" s="135"/>
      <c r="F718" s="135"/>
      <c r="G718" s="135"/>
      <c r="H718" s="135"/>
      <c r="I718" s="135"/>
      <c r="J718" s="135"/>
      <c r="K718" s="135"/>
      <c r="L718" s="135"/>
      <c r="M718" s="135"/>
      <c r="N718" s="135"/>
    </row>
    <row r="719" spans="4:14" x14ac:dyDescent="0.3">
      <c r="D719" s="135"/>
      <c r="E719" s="135"/>
      <c r="F719" s="135"/>
      <c r="G719" s="135"/>
      <c r="H719" s="135"/>
      <c r="I719" s="135"/>
      <c r="J719" s="135"/>
      <c r="K719" s="135"/>
      <c r="L719" s="135"/>
      <c r="M719" s="135"/>
      <c r="N719" s="135"/>
    </row>
    <row r="720" spans="4:14" x14ac:dyDescent="0.3">
      <c r="D720" s="135"/>
      <c r="E720" s="135"/>
      <c r="F720" s="135"/>
      <c r="G720" s="135"/>
      <c r="H720" s="135"/>
      <c r="I720" s="135"/>
      <c r="J720" s="135"/>
      <c r="K720" s="135"/>
      <c r="L720" s="135"/>
      <c r="M720" s="135"/>
      <c r="N720" s="135"/>
    </row>
    <row r="721" spans="4:14" x14ac:dyDescent="0.3">
      <c r="D721" s="135"/>
      <c r="E721" s="135"/>
      <c r="F721" s="135"/>
      <c r="G721" s="135"/>
      <c r="H721" s="135"/>
      <c r="I721" s="135"/>
      <c r="J721" s="135"/>
      <c r="K721" s="135"/>
      <c r="L721" s="135"/>
      <c r="M721" s="135"/>
      <c r="N721" s="135"/>
    </row>
    <row r="722" spans="4:14" x14ac:dyDescent="0.3">
      <c r="D722" s="135"/>
      <c r="E722" s="135"/>
      <c r="F722" s="135"/>
      <c r="G722" s="135"/>
      <c r="H722" s="135"/>
      <c r="I722" s="135"/>
      <c r="J722" s="135"/>
      <c r="K722" s="135"/>
      <c r="L722" s="135"/>
      <c r="M722" s="135"/>
      <c r="N722" s="135"/>
    </row>
    <row r="723" spans="4:14" x14ac:dyDescent="0.3">
      <c r="D723" s="135"/>
      <c r="E723" s="135"/>
      <c r="F723" s="135"/>
      <c r="G723" s="135"/>
      <c r="H723" s="135"/>
      <c r="I723" s="135"/>
      <c r="J723" s="135"/>
      <c r="K723" s="135"/>
      <c r="L723" s="135"/>
      <c r="M723" s="135"/>
      <c r="N723" s="135"/>
    </row>
    <row r="724" spans="4:14" x14ac:dyDescent="0.3">
      <c r="D724" s="135"/>
      <c r="E724" s="135"/>
      <c r="F724" s="135"/>
      <c r="G724" s="135"/>
      <c r="H724" s="135"/>
      <c r="I724" s="135"/>
      <c r="J724" s="135"/>
      <c r="K724" s="135"/>
      <c r="L724" s="135"/>
      <c r="M724" s="135"/>
      <c r="N724" s="135"/>
    </row>
    <row r="725" spans="4:14" x14ac:dyDescent="0.3">
      <c r="D725" s="135"/>
      <c r="E725" s="135"/>
      <c r="F725" s="135"/>
      <c r="G725" s="135"/>
      <c r="H725" s="135"/>
      <c r="I725" s="135"/>
      <c r="J725" s="135"/>
      <c r="K725" s="135"/>
      <c r="L725" s="135"/>
      <c r="M725" s="135"/>
      <c r="N725" s="135"/>
    </row>
    <row r="726" spans="4:14" x14ac:dyDescent="0.3">
      <c r="D726" s="135"/>
      <c r="E726" s="135"/>
      <c r="F726" s="135"/>
      <c r="G726" s="135"/>
      <c r="H726" s="135"/>
      <c r="I726" s="135"/>
      <c r="J726" s="135"/>
      <c r="K726" s="135"/>
      <c r="L726" s="135"/>
      <c r="M726" s="135"/>
      <c r="N726" s="135"/>
    </row>
    <row r="727" spans="4:14" x14ac:dyDescent="0.3">
      <c r="D727" s="135"/>
      <c r="E727" s="135"/>
      <c r="F727" s="135"/>
      <c r="G727" s="135"/>
      <c r="H727" s="135"/>
      <c r="I727" s="135"/>
      <c r="J727" s="135"/>
      <c r="K727" s="135"/>
      <c r="L727" s="135"/>
      <c r="M727" s="135"/>
      <c r="N727" s="135"/>
    </row>
    <row r="728" spans="4:14" x14ac:dyDescent="0.3">
      <c r="D728" s="135"/>
      <c r="E728" s="135"/>
      <c r="F728" s="135"/>
      <c r="G728" s="135"/>
      <c r="H728" s="135"/>
      <c r="I728" s="135"/>
      <c r="J728" s="135"/>
      <c r="K728" s="135"/>
      <c r="L728" s="135"/>
      <c r="M728" s="135"/>
      <c r="N728" s="135"/>
    </row>
    <row r="729" spans="4:14" x14ac:dyDescent="0.3">
      <c r="D729" s="135"/>
      <c r="E729" s="135"/>
      <c r="F729" s="135"/>
      <c r="G729" s="135"/>
      <c r="H729" s="135"/>
      <c r="I729" s="135"/>
      <c r="J729" s="135"/>
      <c r="K729" s="135"/>
      <c r="L729" s="135"/>
      <c r="M729" s="135"/>
      <c r="N729" s="135"/>
    </row>
    <row r="730" spans="4:14" x14ac:dyDescent="0.3">
      <c r="D730" s="135"/>
      <c r="E730" s="135"/>
      <c r="F730" s="135"/>
      <c r="G730" s="135"/>
      <c r="H730" s="135"/>
      <c r="I730" s="135"/>
      <c r="J730" s="135"/>
      <c r="K730" s="135"/>
      <c r="L730" s="135"/>
      <c r="M730" s="135"/>
      <c r="N730" s="135"/>
    </row>
    <row r="731" spans="4:14" x14ac:dyDescent="0.3">
      <c r="D731" s="135"/>
      <c r="E731" s="135"/>
      <c r="F731" s="135"/>
      <c r="G731" s="135"/>
      <c r="H731" s="135"/>
      <c r="I731" s="135"/>
      <c r="J731" s="135"/>
      <c r="K731" s="135"/>
      <c r="L731" s="135"/>
      <c r="M731" s="135"/>
      <c r="N731" s="135"/>
    </row>
    <row r="732" spans="4:14" x14ac:dyDescent="0.3">
      <c r="D732" s="135"/>
      <c r="E732" s="135"/>
      <c r="F732" s="135"/>
      <c r="G732" s="135"/>
      <c r="H732" s="135"/>
      <c r="I732" s="135"/>
      <c r="J732" s="135"/>
      <c r="K732" s="135"/>
      <c r="L732" s="135"/>
      <c r="M732" s="135"/>
      <c r="N732" s="135"/>
    </row>
    <row r="733" spans="4:14" x14ac:dyDescent="0.3">
      <c r="D733" s="135"/>
      <c r="E733" s="135"/>
      <c r="F733" s="135"/>
      <c r="G733" s="135"/>
      <c r="H733" s="135"/>
      <c r="I733" s="135"/>
      <c r="J733" s="135"/>
      <c r="K733" s="135"/>
      <c r="L733" s="135"/>
      <c r="M733" s="135"/>
      <c r="N733" s="135"/>
    </row>
    <row r="734" spans="4:14" x14ac:dyDescent="0.3">
      <c r="D734" s="135"/>
      <c r="E734" s="135"/>
      <c r="F734" s="135"/>
      <c r="G734" s="135"/>
      <c r="H734" s="135"/>
      <c r="I734" s="135"/>
      <c r="J734" s="135"/>
      <c r="K734" s="135"/>
      <c r="L734" s="135"/>
      <c r="M734" s="135"/>
      <c r="N734" s="135"/>
    </row>
    <row r="735" spans="4:14" x14ac:dyDescent="0.3">
      <c r="D735" s="135"/>
      <c r="E735" s="135"/>
      <c r="F735" s="135"/>
      <c r="G735" s="135"/>
      <c r="H735" s="135"/>
      <c r="I735" s="135"/>
      <c r="J735" s="135"/>
      <c r="K735" s="135"/>
      <c r="L735" s="135"/>
      <c r="M735" s="135"/>
      <c r="N735" s="135"/>
    </row>
    <row r="736" spans="4:14" x14ac:dyDescent="0.3">
      <c r="D736" s="135"/>
      <c r="E736" s="135"/>
      <c r="F736" s="135"/>
      <c r="G736" s="135"/>
      <c r="H736" s="135"/>
      <c r="I736" s="135"/>
      <c r="J736" s="135"/>
      <c r="K736" s="135"/>
      <c r="L736" s="135"/>
      <c r="M736" s="135"/>
      <c r="N736" s="135"/>
    </row>
    <row r="737" spans="4:14" x14ac:dyDescent="0.3">
      <c r="D737" s="135"/>
      <c r="E737" s="135"/>
      <c r="F737" s="135"/>
      <c r="G737" s="135"/>
      <c r="H737" s="135"/>
      <c r="I737" s="135"/>
      <c r="J737" s="135"/>
      <c r="K737" s="135"/>
      <c r="L737" s="135"/>
      <c r="M737" s="135"/>
      <c r="N737" s="135"/>
    </row>
    <row r="738" spans="4:14" x14ac:dyDescent="0.3">
      <c r="D738" s="135"/>
      <c r="E738" s="135"/>
      <c r="F738" s="135"/>
      <c r="G738" s="135"/>
      <c r="H738" s="135"/>
      <c r="I738" s="135"/>
      <c r="J738" s="135"/>
      <c r="K738" s="135"/>
      <c r="L738" s="135"/>
      <c r="M738" s="135"/>
      <c r="N738" s="135"/>
    </row>
    <row r="739" spans="4:14" x14ac:dyDescent="0.3">
      <c r="D739" s="135"/>
      <c r="E739" s="135"/>
      <c r="F739" s="135"/>
      <c r="G739" s="135"/>
      <c r="H739" s="135"/>
      <c r="I739" s="135"/>
      <c r="J739" s="135"/>
      <c r="K739" s="135"/>
      <c r="L739" s="135"/>
      <c r="M739" s="135"/>
      <c r="N739" s="135"/>
    </row>
    <row r="740" spans="4:14" x14ac:dyDescent="0.3">
      <c r="D740" s="135"/>
      <c r="E740" s="135"/>
      <c r="F740" s="135"/>
      <c r="G740" s="135"/>
      <c r="H740" s="135"/>
      <c r="I740" s="135"/>
      <c r="J740" s="135"/>
      <c r="K740" s="135"/>
      <c r="L740" s="135"/>
      <c r="M740" s="135"/>
      <c r="N740" s="135"/>
    </row>
    <row r="741" spans="4:14" x14ac:dyDescent="0.3">
      <c r="D741" s="135"/>
      <c r="E741" s="135"/>
      <c r="F741" s="135"/>
      <c r="G741" s="135"/>
      <c r="H741" s="135"/>
      <c r="I741" s="135"/>
      <c r="J741" s="135"/>
      <c r="K741" s="135"/>
      <c r="L741" s="135"/>
      <c r="M741" s="135"/>
      <c r="N741" s="135"/>
    </row>
    <row r="742" spans="4:14" x14ac:dyDescent="0.3">
      <c r="D742" s="135"/>
      <c r="E742" s="135"/>
      <c r="F742" s="135"/>
      <c r="G742" s="135"/>
      <c r="H742" s="135"/>
      <c r="I742" s="135"/>
      <c r="J742" s="135"/>
      <c r="K742" s="135"/>
      <c r="L742" s="135"/>
      <c r="M742" s="135"/>
      <c r="N742" s="135"/>
    </row>
    <row r="743" spans="4:14" x14ac:dyDescent="0.3">
      <c r="D743" s="135"/>
      <c r="E743" s="135"/>
      <c r="F743" s="135"/>
      <c r="G743" s="135"/>
      <c r="H743" s="135"/>
      <c r="I743" s="135"/>
      <c r="J743" s="135"/>
      <c r="K743" s="135"/>
      <c r="L743" s="135"/>
      <c r="M743" s="135"/>
      <c r="N743" s="135"/>
    </row>
    <row r="744" spans="4:14" x14ac:dyDescent="0.3">
      <c r="D744" s="135"/>
      <c r="E744" s="135"/>
      <c r="F744" s="135"/>
      <c r="G744" s="135"/>
      <c r="H744" s="135"/>
      <c r="I744" s="135"/>
      <c r="J744" s="135"/>
      <c r="K744" s="135"/>
      <c r="L744" s="135"/>
      <c r="M744" s="135"/>
      <c r="N744" s="135"/>
    </row>
    <row r="745" spans="4:14" x14ac:dyDescent="0.3">
      <c r="D745" s="135"/>
      <c r="E745" s="135"/>
      <c r="F745" s="135"/>
      <c r="G745" s="135"/>
      <c r="H745" s="135"/>
      <c r="I745" s="135"/>
      <c r="J745" s="135"/>
      <c r="K745" s="135"/>
      <c r="L745" s="135"/>
      <c r="M745" s="135"/>
      <c r="N745" s="135"/>
    </row>
    <row r="746" spans="4:14" x14ac:dyDescent="0.3">
      <c r="D746" s="135"/>
      <c r="E746" s="135"/>
      <c r="F746" s="135"/>
      <c r="G746" s="135"/>
      <c r="H746" s="135"/>
      <c r="I746" s="135"/>
      <c r="J746" s="135"/>
      <c r="K746" s="135"/>
      <c r="L746" s="135"/>
      <c r="M746" s="135"/>
      <c r="N746" s="135"/>
    </row>
    <row r="747" spans="4:14" x14ac:dyDescent="0.3">
      <c r="D747" s="135"/>
      <c r="E747" s="135"/>
      <c r="F747" s="135"/>
      <c r="G747" s="135"/>
      <c r="H747" s="135"/>
      <c r="I747" s="135"/>
      <c r="J747" s="135"/>
      <c r="K747" s="135"/>
      <c r="L747" s="135"/>
      <c r="M747" s="135"/>
      <c r="N747" s="135"/>
    </row>
    <row r="748" spans="4:14" x14ac:dyDescent="0.3">
      <c r="D748" s="135"/>
      <c r="E748" s="135"/>
      <c r="F748" s="135"/>
      <c r="G748" s="135"/>
      <c r="H748" s="135"/>
      <c r="I748" s="135"/>
      <c r="J748" s="135"/>
      <c r="K748" s="135"/>
      <c r="L748" s="135"/>
      <c r="M748" s="135"/>
      <c r="N748" s="135"/>
    </row>
    <row r="749" spans="4:14" x14ac:dyDescent="0.3">
      <c r="D749" s="135"/>
      <c r="E749" s="135"/>
      <c r="F749" s="135"/>
      <c r="G749" s="135"/>
      <c r="H749" s="135"/>
      <c r="I749" s="135"/>
      <c r="J749" s="135"/>
      <c r="K749" s="135"/>
      <c r="L749" s="135"/>
      <c r="M749" s="135"/>
      <c r="N749" s="135"/>
    </row>
    <row r="750" spans="4:14" x14ac:dyDescent="0.3">
      <c r="D750" s="135"/>
      <c r="E750" s="135"/>
      <c r="F750" s="135"/>
      <c r="G750" s="135"/>
      <c r="H750" s="135"/>
      <c r="I750" s="135"/>
      <c r="J750" s="135"/>
      <c r="K750" s="135"/>
      <c r="L750" s="135"/>
      <c r="M750" s="135"/>
      <c r="N750" s="135"/>
    </row>
    <row r="751" spans="4:14" x14ac:dyDescent="0.3">
      <c r="D751" s="135"/>
      <c r="E751" s="135"/>
      <c r="F751" s="135"/>
      <c r="G751" s="135"/>
      <c r="H751" s="135"/>
      <c r="I751" s="135"/>
      <c r="J751" s="135"/>
      <c r="K751" s="135"/>
      <c r="L751" s="135"/>
      <c r="M751" s="135"/>
      <c r="N751" s="135"/>
    </row>
    <row r="752" spans="4:14" x14ac:dyDescent="0.3">
      <c r="D752" s="135"/>
      <c r="E752" s="135"/>
      <c r="F752" s="135"/>
      <c r="G752" s="135"/>
      <c r="H752" s="135"/>
      <c r="I752" s="135"/>
      <c r="J752" s="135"/>
      <c r="K752" s="135"/>
      <c r="L752" s="135"/>
      <c r="M752" s="135"/>
      <c r="N752" s="135"/>
    </row>
    <row r="753" spans="4:14" x14ac:dyDescent="0.3">
      <c r="D753" s="135"/>
      <c r="E753" s="135"/>
      <c r="F753" s="135"/>
      <c r="G753" s="135"/>
      <c r="H753" s="135"/>
      <c r="I753" s="135"/>
      <c r="J753" s="135"/>
      <c r="K753" s="135"/>
      <c r="L753" s="135"/>
      <c r="M753" s="135"/>
      <c r="N753" s="135"/>
    </row>
    <row r="754" spans="4:14" x14ac:dyDescent="0.3">
      <c r="D754" s="135"/>
      <c r="E754" s="135"/>
      <c r="F754" s="135"/>
      <c r="G754" s="135"/>
      <c r="H754" s="135"/>
      <c r="I754" s="135"/>
      <c r="J754" s="135"/>
      <c r="K754" s="135"/>
      <c r="L754" s="135"/>
      <c r="M754" s="135"/>
      <c r="N754" s="135"/>
    </row>
    <row r="755" spans="4:14" x14ac:dyDescent="0.3">
      <c r="D755" s="135"/>
      <c r="E755" s="135"/>
      <c r="F755" s="135"/>
      <c r="G755" s="135"/>
      <c r="H755" s="135"/>
      <c r="I755" s="135"/>
      <c r="J755" s="135"/>
      <c r="K755" s="135"/>
      <c r="L755" s="135"/>
      <c r="M755" s="135"/>
      <c r="N755" s="135"/>
    </row>
    <row r="756" spans="4:14" x14ac:dyDescent="0.3">
      <c r="D756" s="135"/>
      <c r="E756" s="135"/>
      <c r="F756" s="135"/>
      <c r="G756" s="135"/>
      <c r="H756" s="135"/>
      <c r="I756" s="135"/>
      <c r="J756" s="135"/>
      <c r="K756" s="135"/>
      <c r="L756" s="135"/>
      <c r="M756" s="135"/>
      <c r="N756" s="135"/>
    </row>
    <row r="757" spans="4:14" x14ac:dyDescent="0.3">
      <c r="D757" s="135"/>
      <c r="E757" s="135"/>
      <c r="F757" s="135"/>
      <c r="G757" s="135"/>
      <c r="H757" s="135"/>
      <c r="I757" s="135"/>
      <c r="J757" s="135"/>
      <c r="K757" s="135"/>
      <c r="L757" s="135"/>
      <c r="M757" s="135"/>
      <c r="N757" s="135"/>
    </row>
    <row r="758" spans="4:14" x14ac:dyDescent="0.3">
      <c r="D758" s="135"/>
      <c r="E758" s="135"/>
      <c r="F758" s="135"/>
      <c r="G758" s="135"/>
      <c r="H758" s="135"/>
      <c r="I758" s="135"/>
      <c r="J758" s="135"/>
      <c r="K758" s="135"/>
      <c r="L758" s="135"/>
      <c r="M758" s="135"/>
      <c r="N758" s="135"/>
    </row>
    <row r="759" spans="4:14" x14ac:dyDescent="0.3">
      <c r="D759" s="135"/>
      <c r="E759" s="135"/>
      <c r="F759" s="135"/>
      <c r="G759" s="135"/>
      <c r="H759" s="135"/>
      <c r="I759" s="135"/>
      <c r="J759" s="135"/>
      <c r="K759" s="135"/>
      <c r="L759" s="135"/>
      <c r="M759" s="135"/>
      <c r="N759" s="135"/>
    </row>
    <row r="760" spans="4:14" x14ac:dyDescent="0.3">
      <c r="D760" s="135"/>
      <c r="E760" s="135"/>
      <c r="F760" s="135"/>
      <c r="G760" s="135"/>
      <c r="H760" s="135"/>
      <c r="I760" s="135"/>
      <c r="J760" s="135"/>
      <c r="K760" s="135"/>
      <c r="L760" s="135"/>
      <c r="M760" s="135"/>
      <c r="N760" s="135"/>
    </row>
    <row r="761" spans="4:14" x14ac:dyDescent="0.3">
      <c r="D761" s="135"/>
      <c r="E761" s="135"/>
      <c r="F761" s="135"/>
      <c r="G761" s="135"/>
      <c r="H761" s="135"/>
      <c r="I761" s="135"/>
      <c r="J761" s="135"/>
      <c r="K761" s="135"/>
      <c r="L761" s="135"/>
      <c r="M761" s="135"/>
      <c r="N761" s="135"/>
    </row>
    <row r="762" spans="4:14" x14ac:dyDescent="0.3">
      <c r="D762" s="135"/>
      <c r="E762" s="135"/>
      <c r="F762" s="135"/>
      <c r="G762" s="135"/>
      <c r="H762" s="135"/>
      <c r="I762" s="135"/>
      <c r="J762" s="135"/>
      <c r="K762" s="135"/>
      <c r="L762" s="135"/>
      <c r="M762" s="135"/>
      <c r="N762" s="135"/>
    </row>
    <row r="763" spans="4:14" x14ac:dyDescent="0.3">
      <c r="D763" s="135"/>
      <c r="E763" s="135"/>
      <c r="F763" s="135"/>
      <c r="G763" s="135"/>
      <c r="H763" s="135"/>
      <c r="I763" s="135"/>
      <c r="J763" s="135"/>
      <c r="K763" s="135"/>
      <c r="L763" s="135"/>
      <c r="M763" s="135"/>
      <c r="N763" s="135"/>
    </row>
    <row r="764" spans="4:14" x14ac:dyDescent="0.3">
      <c r="D764" s="135"/>
      <c r="E764" s="135"/>
      <c r="F764" s="135"/>
      <c r="G764" s="135"/>
      <c r="H764" s="135"/>
      <c r="I764" s="135"/>
      <c r="J764" s="135"/>
      <c r="K764" s="135"/>
      <c r="L764" s="135"/>
      <c r="M764" s="135"/>
      <c r="N764" s="135"/>
    </row>
    <row r="765" spans="4:14" x14ac:dyDescent="0.3">
      <c r="D765" s="135"/>
      <c r="E765" s="135"/>
      <c r="F765" s="135"/>
      <c r="G765" s="135"/>
      <c r="H765" s="135"/>
      <c r="I765" s="135"/>
      <c r="J765" s="135"/>
      <c r="K765" s="135"/>
      <c r="L765" s="135"/>
      <c r="M765" s="135"/>
      <c r="N765" s="135"/>
    </row>
    <row r="766" spans="4:14" x14ac:dyDescent="0.3">
      <c r="D766" s="135"/>
      <c r="E766" s="135"/>
      <c r="F766" s="135"/>
      <c r="G766" s="135"/>
      <c r="H766" s="135"/>
      <c r="I766" s="135"/>
      <c r="J766" s="135"/>
      <c r="K766" s="135"/>
      <c r="L766" s="135"/>
      <c r="M766" s="135"/>
      <c r="N766" s="135"/>
    </row>
    <row r="767" spans="4:14" x14ac:dyDescent="0.3">
      <c r="D767" s="135"/>
      <c r="E767" s="135"/>
      <c r="F767" s="135"/>
      <c r="G767" s="135"/>
      <c r="H767" s="135"/>
      <c r="I767" s="135"/>
      <c r="J767" s="135"/>
      <c r="K767" s="135"/>
      <c r="L767" s="135"/>
      <c r="M767" s="135"/>
      <c r="N767" s="135"/>
    </row>
    <row r="768" spans="4:14" x14ac:dyDescent="0.3">
      <c r="D768" s="135"/>
      <c r="E768" s="135"/>
      <c r="F768" s="135"/>
      <c r="G768" s="135"/>
      <c r="H768" s="135"/>
      <c r="I768" s="135"/>
      <c r="J768" s="135"/>
      <c r="K768" s="135"/>
      <c r="L768" s="135"/>
      <c r="M768" s="135"/>
      <c r="N768" s="135"/>
    </row>
    <row r="769" spans="4:14" x14ac:dyDescent="0.3">
      <c r="D769" s="135"/>
      <c r="E769" s="135"/>
      <c r="F769" s="135"/>
      <c r="G769" s="135"/>
      <c r="H769" s="135"/>
      <c r="I769" s="135"/>
      <c r="J769" s="135"/>
      <c r="K769" s="135"/>
      <c r="L769" s="135"/>
      <c r="M769" s="135"/>
      <c r="N769" s="135"/>
    </row>
    <row r="770" spans="4:14" x14ac:dyDescent="0.3">
      <c r="D770" s="135"/>
      <c r="E770" s="135"/>
      <c r="F770" s="135"/>
      <c r="G770" s="135"/>
      <c r="H770" s="135"/>
      <c r="I770" s="135"/>
      <c r="J770" s="135"/>
      <c r="K770" s="135"/>
      <c r="L770" s="135"/>
      <c r="M770" s="135"/>
      <c r="N770" s="135"/>
    </row>
    <row r="771" spans="4:14" x14ac:dyDescent="0.3">
      <c r="D771" s="135"/>
      <c r="E771" s="135"/>
      <c r="F771" s="135"/>
      <c r="G771" s="135"/>
      <c r="H771" s="135"/>
      <c r="I771" s="135"/>
      <c r="J771" s="135"/>
      <c r="K771" s="135"/>
      <c r="L771" s="135"/>
      <c r="M771" s="135"/>
      <c r="N771" s="135"/>
    </row>
    <row r="772" spans="4:14" x14ac:dyDescent="0.3">
      <c r="D772" s="135"/>
      <c r="E772" s="135"/>
      <c r="F772" s="135"/>
      <c r="G772" s="135"/>
      <c r="H772" s="135"/>
      <c r="I772" s="135"/>
      <c r="J772" s="135"/>
      <c r="K772" s="135"/>
      <c r="L772" s="135"/>
      <c r="M772" s="135"/>
      <c r="N772" s="135"/>
    </row>
    <row r="773" spans="4:14" x14ac:dyDescent="0.3">
      <c r="D773" s="135"/>
      <c r="E773" s="135"/>
      <c r="F773" s="135"/>
      <c r="G773" s="135"/>
      <c r="H773" s="135"/>
      <c r="I773" s="135"/>
      <c r="J773" s="135"/>
      <c r="K773" s="135"/>
      <c r="L773" s="135"/>
      <c r="M773" s="135"/>
      <c r="N773" s="135"/>
    </row>
    <row r="774" spans="4:14" x14ac:dyDescent="0.3">
      <c r="D774" s="135"/>
      <c r="E774" s="135"/>
      <c r="F774" s="135"/>
      <c r="G774" s="135"/>
      <c r="H774" s="135"/>
      <c r="I774" s="135"/>
      <c r="J774" s="135"/>
      <c r="K774" s="135"/>
      <c r="L774" s="135"/>
      <c r="M774" s="135"/>
      <c r="N774" s="135"/>
    </row>
    <row r="775" spans="4:14" x14ac:dyDescent="0.3">
      <c r="D775" s="135"/>
      <c r="E775" s="135"/>
      <c r="F775" s="135"/>
      <c r="G775" s="135"/>
      <c r="H775" s="135"/>
      <c r="I775" s="135"/>
      <c r="J775" s="135"/>
      <c r="K775" s="135"/>
      <c r="L775" s="135"/>
      <c r="M775" s="135"/>
      <c r="N775" s="135"/>
    </row>
    <row r="776" spans="4:14" x14ac:dyDescent="0.3">
      <c r="D776" s="135"/>
      <c r="E776" s="135"/>
      <c r="F776" s="135"/>
      <c r="G776" s="135"/>
      <c r="H776" s="135"/>
      <c r="I776" s="135"/>
      <c r="J776" s="135"/>
      <c r="K776" s="135"/>
      <c r="L776" s="135"/>
      <c r="M776" s="135"/>
      <c r="N776" s="135"/>
    </row>
    <row r="777" spans="4:14" x14ac:dyDescent="0.3">
      <c r="D777" s="135"/>
      <c r="E777" s="135"/>
      <c r="F777" s="135"/>
      <c r="G777" s="135"/>
      <c r="H777" s="135"/>
      <c r="I777" s="135"/>
      <c r="J777" s="135"/>
      <c r="K777" s="135"/>
      <c r="L777" s="135"/>
      <c r="M777" s="135"/>
      <c r="N777" s="135"/>
    </row>
    <row r="778" spans="4:14" x14ac:dyDescent="0.3">
      <c r="D778" s="135"/>
      <c r="E778" s="135"/>
      <c r="F778" s="135"/>
      <c r="G778" s="135"/>
      <c r="H778" s="135"/>
      <c r="I778" s="135"/>
      <c r="J778" s="135"/>
      <c r="K778" s="135"/>
      <c r="L778" s="135"/>
      <c r="M778" s="135"/>
      <c r="N778" s="135"/>
    </row>
    <row r="779" spans="4:14" x14ac:dyDescent="0.3">
      <c r="D779" s="135"/>
      <c r="E779" s="135"/>
      <c r="F779" s="135"/>
      <c r="G779" s="135"/>
      <c r="H779" s="135"/>
      <c r="I779" s="135"/>
      <c r="J779" s="135"/>
      <c r="K779" s="135"/>
      <c r="L779" s="135"/>
      <c r="M779" s="135"/>
      <c r="N779" s="135"/>
    </row>
    <row r="780" spans="4:14" x14ac:dyDescent="0.3">
      <c r="D780" s="135"/>
      <c r="E780" s="135"/>
      <c r="F780" s="135"/>
      <c r="G780" s="135"/>
      <c r="H780" s="135"/>
      <c r="I780" s="135"/>
      <c r="J780" s="135"/>
      <c r="K780" s="135"/>
      <c r="L780" s="135"/>
      <c r="M780" s="135"/>
      <c r="N780" s="135"/>
    </row>
    <row r="781" spans="4:14" x14ac:dyDescent="0.3">
      <c r="D781" s="135"/>
      <c r="E781" s="135"/>
      <c r="F781" s="135"/>
      <c r="G781" s="135"/>
      <c r="H781" s="135"/>
      <c r="I781" s="135"/>
      <c r="J781" s="135"/>
      <c r="K781" s="135"/>
      <c r="L781" s="135"/>
      <c r="M781" s="135"/>
      <c r="N781" s="135"/>
    </row>
    <row r="782" spans="4:14" x14ac:dyDescent="0.3">
      <c r="D782" s="135"/>
      <c r="E782" s="135"/>
      <c r="F782" s="135"/>
      <c r="G782" s="135"/>
      <c r="H782" s="135"/>
      <c r="I782" s="135"/>
      <c r="J782" s="135"/>
      <c r="K782" s="135"/>
      <c r="L782" s="135"/>
      <c r="M782" s="135"/>
      <c r="N782" s="135"/>
    </row>
    <row r="783" spans="4:14" x14ac:dyDescent="0.3">
      <c r="D783" s="135"/>
      <c r="E783" s="135"/>
      <c r="F783" s="135"/>
      <c r="G783" s="135"/>
      <c r="H783" s="135"/>
      <c r="I783" s="135"/>
      <c r="J783" s="135"/>
      <c r="K783" s="135"/>
      <c r="L783" s="135"/>
      <c r="M783" s="135"/>
      <c r="N783" s="135"/>
    </row>
    <row r="784" spans="4:14" x14ac:dyDescent="0.3">
      <c r="D784" s="135"/>
      <c r="E784" s="135"/>
      <c r="F784" s="135"/>
      <c r="G784" s="135"/>
      <c r="H784" s="135"/>
      <c r="I784" s="135"/>
      <c r="J784" s="135"/>
      <c r="K784" s="135"/>
      <c r="L784" s="135"/>
      <c r="M784" s="135"/>
      <c r="N784" s="135"/>
    </row>
    <row r="785" spans="4:14" x14ac:dyDescent="0.3">
      <c r="D785" s="135"/>
      <c r="E785" s="135"/>
      <c r="F785" s="135"/>
      <c r="G785" s="135"/>
      <c r="H785" s="135"/>
      <c r="I785" s="135"/>
      <c r="J785" s="135"/>
      <c r="K785" s="135"/>
      <c r="L785" s="135"/>
      <c r="M785" s="135"/>
      <c r="N785" s="135"/>
    </row>
    <row r="786" spans="4:14" x14ac:dyDescent="0.3">
      <c r="D786" s="135"/>
      <c r="E786" s="135"/>
      <c r="F786" s="135"/>
      <c r="G786" s="135"/>
      <c r="H786" s="135"/>
      <c r="I786" s="135"/>
      <c r="J786" s="135"/>
      <c r="K786" s="135"/>
      <c r="L786" s="135"/>
      <c r="M786" s="135"/>
      <c r="N786" s="135"/>
    </row>
    <row r="787" spans="4:14" x14ac:dyDescent="0.3">
      <c r="D787" s="135"/>
      <c r="E787" s="135"/>
      <c r="F787" s="135"/>
      <c r="G787" s="135"/>
      <c r="H787" s="135"/>
      <c r="I787" s="135"/>
      <c r="J787" s="135"/>
      <c r="K787" s="135"/>
      <c r="L787" s="135"/>
      <c r="M787" s="135"/>
      <c r="N787" s="135"/>
    </row>
    <row r="788" spans="4:14" x14ac:dyDescent="0.3">
      <c r="D788" s="135"/>
      <c r="E788" s="135"/>
      <c r="F788" s="135"/>
      <c r="G788" s="135"/>
      <c r="H788" s="135"/>
      <c r="I788" s="135"/>
      <c r="J788" s="135"/>
      <c r="K788" s="135"/>
      <c r="L788" s="135"/>
      <c r="M788" s="135"/>
      <c r="N788" s="135"/>
    </row>
    <row r="789" spans="4:14" x14ac:dyDescent="0.3">
      <c r="D789" s="135"/>
      <c r="E789" s="135"/>
      <c r="F789" s="135"/>
      <c r="G789" s="135"/>
      <c r="H789" s="135"/>
      <c r="I789" s="135"/>
      <c r="J789" s="135"/>
      <c r="K789" s="135"/>
      <c r="L789" s="135"/>
      <c r="M789" s="135"/>
      <c r="N789" s="135"/>
    </row>
    <row r="790" spans="4:14" x14ac:dyDescent="0.3">
      <c r="D790" s="135"/>
      <c r="E790" s="135"/>
      <c r="F790" s="135"/>
      <c r="G790" s="135"/>
      <c r="H790" s="135"/>
      <c r="I790" s="135"/>
      <c r="J790" s="135"/>
      <c r="K790" s="135"/>
      <c r="L790" s="135"/>
      <c r="M790" s="135"/>
      <c r="N790" s="135"/>
    </row>
    <row r="791" spans="4:14" x14ac:dyDescent="0.3">
      <c r="D791" s="135"/>
      <c r="E791" s="135"/>
      <c r="F791" s="135"/>
      <c r="G791" s="135"/>
      <c r="H791" s="135"/>
      <c r="I791" s="135"/>
      <c r="J791" s="135"/>
      <c r="K791" s="135"/>
      <c r="L791" s="135"/>
      <c r="M791" s="135"/>
      <c r="N791" s="135"/>
    </row>
    <row r="792" spans="4:14" x14ac:dyDescent="0.3">
      <c r="D792" s="135"/>
      <c r="E792" s="135"/>
      <c r="F792" s="135"/>
      <c r="G792" s="135"/>
      <c r="H792" s="135"/>
      <c r="I792" s="135"/>
      <c r="J792" s="135"/>
      <c r="K792" s="135"/>
      <c r="L792" s="135"/>
      <c r="M792" s="135"/>
      <c r="N792" s="135"/>
    </row>
    <row r="793" spans="4:14" x14ac:dyDescent="0.3">
      <c r="D793" s="135"/>
      <c r="E793" s="135"/>
      <c r="F793" s="135"/>
      <c r="G793" s="135"/>
      <c r="H793" s="135"/>
      <c r="I793" s="135"/>
      <c r="J793" s="135"/>
      <c r="K793" s="135"/>
      <c r="L793" s="135"/>
      <c r="M793" s="135"/>
      <c r="N793" s="135"/>
    </row>
    <row r="794" spans="4:14" x14ac:dyDescent="0.3">
      <c r="D794" s="135"/>
      <c r="E794" s="135"/>
      <c r="F794" s="135"/>
      <c r="G794" s="135"/>
      <c r="H794" s="135"/>
      <c r="I794" s="135"/>
      <c r="J794" s="135"/>
      <c r="K794" s="135"/>
      <c r="L794" s="135"/>
      <c r="M794" s="135"/>
      <c r="N794" s="135"/>
    </row>
    <row r="795" spans="4:14" x14ac:dyDescent="0.3">
      <c r="D795" s="135"/>
      <c r="E795" s="135"/>
      <c r="F795" s="135"/>
      <c r="G795" s="135"/>
      <c r="H795" s="135"/>
      <c r="I795" s="135"/>
      <c r="J795" s="135"/>
      <c r="K795" s="135"/>
      <c r="L795" s="135"/>
      <c r="M795" s="135"/>
      <c r="N795" s="135"/>
    </row>
    <row r="796" spans="4:14" x14ac:dyDescent="0.3">
      <c r="D796" s="135"/>
      <c r="E796" s="135"/>
      <c r="F796" s="135"/>
      <c r="G796" s="135"/>
      <c r="H796" s="135"/>
      <c r="I796" s="135"/>
      <c r="J796" s="135"/>
      <c r="K796" s="135"/>
      <c r="L796" s="135"/>
      <c r="M796" s="135"/>
      <c r="N796" s="135"/>
    </row>
    <row r="797" spans="4:14" x14ac:dyDescent="0.3">
      <c r="D797" s="135"/>
      <c r="E797" s="135"/>
      <c r="F797" s="135"/>
      <c r="G797" s="135"/>
      <c r="H797" s="135"/>
      <c r="I797" s="135"/>
      <c r="J797" s="135"/>
      <c r="K797" s="135"/>
      <c r="L797" s="135"/>
      <c r="M797" s="135"/>
      <c r="N797" s="135"/>
    </row>
    <row r="798" spans="4:14" x14ac:dyDescent="0.3">
      <c r="D798" s="135"/>
      <c r="E798" s="135"/>
      <c r="F798" s="135"/>
      <c r="G798" s="135"/>
      <c r="H798" s="135"/>
      <c r="I798" s="135"/>
      <c r="J798" s="135"/>
      <c r="K798" s="135"/>
      <c r="L798" s="135"/>
      <c r="M798" s="135"/>
      <c r="N798" s="135"/>
    </row>
    <row r="799" spans="4:14" x14ac:dyDescent="0.3">
      <c r="D799" s="135"/>
      <c r="E799" s="135"/>
      <c r="F799" s="135"/>
      <c r="G799" s="135"/>
      <c r="H799" s="135"/>
      <c r="I799" s="135"/>
      <c r="J799" s="135"/>
      <c r="K799" s="135"/>
      <c r="L799" s="135"/>
      <c r="M799" s="135"/>
      <c r="N799" s="135"/>
    </row>
    <row r="800" spans="4:14" x14ac:dyDescent="0.3">
      <c r="D800" s="135"/>
      <c r="E800" s="135"/>
      <c r="F800" s="135"/>
      <c r="G800" s="135"/>
      <c r="H800" s="135"/>
      <c r="I800" s="135"/>
      <c r="J800" s="135"/>
      <c r="K800" s="135"/>
      <c r="L800" s="135"/>
      <c r="M800" s="135"/>
      <c r="N800" s="135"/>
    </row>
    <row r="801" spans="4:14" x14ac:dyDescent="0.3">
      <c r="D801" s="135"/>
      <c r="E801" s="135"/>
      <c r="F801" s="135"/>
      <c r="G801" s="135"/>
      <c r="H801" s="135"/>
      <c r="I801" s="135"/>
      <c r="J801" s="135"/>
      <c r="K801" s="135"/>
      <c r="L801" s="135"/>
      <c r="M801" s="135"/>
      <c r="N801" s="135"/>
    </row>
    <row r="802" spans="4:14" x14ac:dyDescent="0.3">
      <c r="D802" s="135"/>
      <c r="E802" s="135"/>
      <c r="F802" s="135"/>
      <c r="G802" s="135"/>
      <c r="H802" s="135"/>
      <c r="I802" s="135"/>
      <c r="J802" s="135"/>
      <c r="K802" s="135"/>
      <c r="L802" s="135"/>
      <c r="M802" s="135"/>
      <c r="N802" s="135"/>
    </row>
    <row r="803" spans="4:14" x14ac:dyDescent="0.3">
      <c r="D803" s="135"/>
      <c r="E803" s="135"/>
      <c r="F803" s="135"/>
      <c r="G803" s="135"/>
      <c r="H803" s="135"/>
      <c r="I803" s="135"/>
      <c r="J803" s="135"/>
      <c r="K803" s="135"/>
      <c r="L803" s="135"/>
      <c r="M803" s="135"/>
      <c r="N803" s="135"/>
    </row>
    <row r="804" spans="4:14" x14ac:dyDescent="0.3">
      <c r="D804" s="135"/>
      <c r="E804" s="135"/>
      <c r="F804" s="135"/>
      <c r="G804" s="135"/>
      <c r="H804" s="135"/>
      <c r="I804" s="135"/>
      <c r="J804" s="135"/>
      <c r="K804" s="135"/>
      <c r="L804" s="135"/>
      <c r="M804" s="135"/>
      <c r="N804" s="135"/>
    </row>
    <row r="805" spans="4:14" x14ac:dyDescent="0.3">
      <c r="D805" s="135"/>
      <c r="E805" s="135"/>
      <c r="F805" s="135"/>
      <c r="G805" s="135"/>
      <c r="H805" s="135"/>
      <c r="I805" s="135"/>
      <c r="J805" s="135"/>
      <c r="K805" s="135"/>
      <c r="L805" s="135"/>
      <c r="M805" s="135"/>
      <c r="N805" s="135"/>
    </row>
    <row r="806" spans="4:14" x14ac:dyDescent="0.3">
      <c r="D806" s="135"/>
      <c r="E806" s="135"/>
      <c r="F806" s="135"/>
      <c r="G806" s="135"/>
      <c r="H806" s="135"/>
      <c r="I806" s="135"/>
      <c r="J806" s="135"/>
      <c r="K806" s="135"/>
      <c r="L806" s="135"/>
      <c r="M806" s="135"/>
      <c r="N806" s="135"/>
    </row>
    <row r="807" spans="4:14" x14ac:dyDescent="0.3">
      <c r="D807" s="135"/>
      <c r="E807" s="135"/>
      <c r="F807" s="135"/>
      <c r="G807" s="135"/>
      <c r="H807" s="135"/>
      <c r="I807" s="135"/>
      <c r="J807" s="135"/>
      <c r="K807" s="135"/>
      <c r="L807" s="135"/>
      <c r="M807" s="135"/>
      <c r="N807" s="135"/>
    </row>
    <row r="808" spans="4:14" x14ac:dyDescent="0.3">
      <c r="D808" s="135"/>
      <c r="E808" s="135"/>
      <c r="F808" s="135"/>
      <c r="G808" s="135"/>
      <c r="H808" s="135"/>
      <c r="I808" s="135"/>
      <c r="J808" s="135"/>
      <c r="K808" s="135"/>
      <c r="L808" s="135"/>
      <c r="M808" s="135"/>
      <c r="N808" s="135"/>
    </row>
    <row r="809" spans="4:14" x14ac:dyDescent="0.3">
      <c r="D809" s="135"/>
      <c r="E809" s="135"/>
      <c r="F809" s="135"/>
      <c r="G809" s="135"/>
      <c r="H809" s="135"/>
      <c r="I809" s="135"/>
      <c r="J809" s="135"/>
      <c r="K809" s="135"/>
      <c r="L809" s="135"/>
      <c r="M809" s="135"/>
      <c r="N809" s="135"/>
    </row>
    <row r="810" spans="4:14" x14ac:dyDescent="0.3">
      <c r="D810" s="135"/>
      <c r="E810" s="135"/>
      <c r="F810" s="135"/>
      <c r="G810" s="135"/>
      <c r="H810" s="135"/>
      <c r="I810" s="135"/>
      <c r="J810" s="135"/>
      <c r="K810" s="135"/>
      <c r="L810" s="135"/>
      <c r="M810" s="135"/>
      <c r="N810" s="135"/>
    </row>
    <row r="811" spans="4:14" x14ac:dyDescent="0.3">
      <c r="D811" s="135"/>
      <c r="E811" s="135"/>
      <c r="F811" s="135"/>
      <c r="G811" s="135"/>
      <c r="H811" s="135"/>
      <c r="I811" s="135"/>
      <c r="J811" s="135"/>
      <c r="K811" s="135"/>
      <c r="L811" s="135"/>
      <c r="M811" s="135"/>
      <c r="N811" s="135"/>
    </row>
    <row r="812" spans="4:14" x14ac:dyDescent="0.3">
      <c r="D812" s="135"/>
      <c r="E812" s="135"/>
      <c r="F812" s="135"/>
      <c r="G812" s="135"/>
      <c r="H812" s="135"/>
      <c r="I812" s="135"/>
      <c r="J812" s="135"/>
      <c r="K812" s="135"/>
      <c r="L812" s="135"/>
      <c r="M812" s="135"/>
      <c r="N812" s="135"/>
    </row>
    <row r="813" spans="4:14" x14ac:dyDescent="0.3">
      <c r="D813" s="135"/>
      <c r="E813" s="135"/>
      <c r="F813" s="135"/>
      <c r="G813" s="135"/>
      <c r="H813" s="135"/>
      <c r="I813" s="135"/>
      <c r="J813" s="135"/>
      <c r="K813" s="135"/>
      <c r="L813" s="135"/>
      <c r="M813" s="135"/>
      <c r="N813" s="135"/>
    </row>
    <row r="814" spans="4:14" x14ac:dyDescent="0.3">
      <c r="D814" s="135"/>
      <c r="E814" s="135"/>
      <c r="F814" s="135"/>
      <c r="G814" s="135"/>
      <c r="H814" s="135"/>
      <c r="I814" s="135"/>
      <c r="J814" s="135"/>
      <c r="K814" s="135"/>
      <c r="L814" s="135"/>
      <c r="M814" s="135"/>
      <c r="N814" s="135"/>
    </row>
    <row r="815" spans="4:14" x14ac:dyDescent="0.3">
      <c r="D815" s="135"/>
      <c r="E815" s="135"/>
      <c r="F815" s="135"/>
      <c r="G815" s="135"/>
      <c r="H815" s="135"/>
      <c r="I815" s="135"/>
      <c r="J815" s="135"/>
      <c r="K815" s="135"/>
      <c r="L815" s="135"/>
      <c r="M815" s="135"/>
      <c r="N815" s="135"/>
    </row>
    <row r="816" spans="4:14" x14ac:dyDescent="0.3">
      <c r="D816" s="135"/>
      <c r="E816" s="135"/>
      <c r="F816" s="135"/>
      <c r="G816" s="135"/>
      <c r="H816" s="135"/>
      <c r="I816" s="135"/>
      <c r="J816" s="135"/>
      <c r="K816" s="135"/>
      <c r="L816" s="135"/>
      <c r="M816" s="135"/>
      <c r="N816" s="135"/>
    </row>
    <row r="817" spans="4:14" x14ac:dyDescent="0.3">
      <c r="D817" s="135"/>
      <c r="E817" s="135"/>
      <c r="F817" s="135"/>
      <c r="G817" s="135"/>
      <c r="H817" s="135"/>
      <c r="I817" s="135"/>
      <c r="J817" s="135"/>
      <c r="K817" s="135"/>
      <c r="L817" s="135"/>
      <c r="M817" s="135"/>
      <c r="N817" s="135"/>
    </row>
    <row r="818" spans="4:14" x14ac:dyDescent="0.3">
      <c r="D818" s="135"/>
      <c r="E818" s="135"/>
      <c r="F818" s="135"/>
      <c r="G818" s="135"/>
      <c r="H818" s="135"/>
      <c r="I818" s="135"/>
      <c r="J818" s="135"/>
      <c r="K818" s="135"/>
      <c r="L818" s="135"/>
      <c r="M818" s="135"/>
      <c r="N818" s="135"/>
    </row>
    <row r="819" spans="4:14" x14ac:dyDescent="0.3">
      <c r="D819" s="135"/>
      <c r="E819" s="135"/>
      <c r="F819" s="135"/>
      <c r="G819" s="135"/>
      <c r="H819" s="135"/>
      <c r="I819" s="135"/>
      <c r="J819" s="135"/>
      <c r="K819" s="135"/>
      <c r="L819" s="135"/>
      <c r="M819" s="135"/>
      <c r="N819" s="135"/>
    </row>
    <row r="820" spans="4:14" x14ac:dyDescent="0.3">
      <c r="D820" s="135"/>
      <c r="E820" s="135"/>
      <c r="F820" s="135"/>
      <c r="G820" s="135"/>
      <c r="H820" s="135"/>
      <c r="I820" s="135"/>
      <c r="J820" s="135"/>
      <c r="K820" s="135"/>
      <c r="L820" s="135"/>
      <c r="M820" s="135"/>
      <c r="N820" s="135"/>
    </row>
    <row r="821" spans="4:14" x14ac:dyDescent="0.3">
      <c r="D821" s="135"/>
      <c r="E821" s="135"/>
      <c r="F821" s="135"/>
      <c r="G821" s="135"/>
      <c r="H821" s="135"/>
      <c r="I821" s="135"/>
      <c r="J821" s="135"/>
      <c r="K821" s="135"/>
      <c r="L821" s="135"/>
      <c r="M821" s="135"/>
      <c r="N821" s="135"/>
    </row>
    <row r="822" spans="4:14" x14ac:dyDescent="0.3">
      <c r="D822" s="135"/>
      <c r="E822" s="135"/>
      <c r="F822" s="135"/>
      <c r="G822" s="135"/>
      <c r="H822" s="135"/>
      <c r="I822" s="135"/>
      <c r="J822" s="135"/>
      <c r="K822" s="135"/>
      <c r="L822" s="135"/>
      <c r="M822" s="135"/>
      <c r="N822" s="135"/>
    </row>
    <row r="823" spans="4:14" x14ac:dyDescent="0.3">
      <c r="D823" s="135"/>
      <c r="E823" s="135"/>
      <c r="F823" s="135"/>
      <c r="G823" s="135"/>
      <c r="H823" s="135"/>
      <c r="I823" s="135"/>
      <c r="J823" s="135"/>
      <c r="K823" s="135"/>
      <c r="L823" s="135"/>
      <c r="M823" s="135"/>
      <c r="N823" s="135"/>
    </row>
    <row r="824" spans="4:14" x14ac:dyDescent="0.3">
      <c r="D824" s="135"/>
      <c r="E824" s="135"/>
      <c r="F824" s="135"/>
      <c r="G824" s="135"/>
      <c r="H824" s="135"/>
      <c r="I824" s="135"/>
      <c r="J824" s="135"/>
      <c r="K824" s="135"/>
      <c r="L824" s="135"/>
      <c r="M824" s="135"/>
      <c r="N824" s="135"/>
    </row>
    <row r="825" spans="4:14" x14ac:dyDescent="0.3">
      <c r="D825" s="135"/>
      <c r="E825" s="135"/>
      <c r="F825" s="135"/>
      <c r="G825" s="135"/>
      <c r="H825" s="135"/>
      <c r="I825" s="135"/>
      <c r="J825" s="135"/>
      <c r="K825" s="135"/>
      <c r="L825" s="135"/>
      <c r="M825" s="135"/>
      <c r="N825" s="135"/>
    </row>
    <row r="826" spans="4:14" x14ac:dyDescent="0.3">
      <c r="D826" s="135"/>
      <c r="E826" s="135"/>
      <c r="F826" s="135"/>
      <c r="G826" s="135"/>
      <c r="H826" s="135"/>
      <c r="I826" s="135"/>
      <c r="J826" s="135"/>
      <c r="K826" s="135"/>
      <c r="L826" s="135"/>
      <c r="M826" s="135"/>
      <c r="N826" s="135"/>
    </row>
    <row r="827" spans="4:14" x14ac:dyDescent="0.3">
      <c r="D827" s="135"/>
      <c r="E827" s="135"/>
      <c r="F827" s="135"/>
      <c r="G827" s="135"/>
      <c r="H827" s="135"/>
      <c r="I827" s="135"/>
      <c r="J827" s="135"/>
      <c r="K827" s="135"/>
      <c r="L827" s="135"/>
      <c r="M827" s="135"/>
      <c r="N827" s="135"/>
    </row>
    <row r="828" spans="4:14" x14ac:dyDescent="0.3">
      <c r="D828" s="135"/>
      <c r="E828" s="135"/>
      <c r="F828" s="135"/>
      <c r="G828" s="135"/>
      <c r="H828" s="135"/>
      <c r="I828" s="135"/>
      <c r="J828" s="135"/>
      <c r="K828" s="135"/>
      <c r="L828" s="135"/>
      <c r="M828" s="135"/>
      <c r="N828" s="135"/>
    </row>
    <row r="829" spans="4:14" x14ac:dyDescent="0.3">
      <c r="D829" s="135"/>
      <c r="E829" s="135"/>
      <c r="F829" s="135"/>
      <c r="G829" s="135"/>
      <c r="H829" s="135"/>
      <c r="I829" s="135"/>
      <c r="J829" s="135"/>
      <c r="K829" s="135"/>
      <c r="L829" s="135"/>
      <c r="M829" s="135"/>
      <c r="N829" s="135"/>
    </row>
    <row r="830" spans="4:14" x14ac:dyDescent="0.3">
      <c r="D830" s="135"/>
      <c r="E830" s="135"/>
      <c r="F830" s="135"/>
      <c r="G830" s="135"/>
      <c r="H830" s="135"/>
      <c r="I830" s="135"/>
      <c r="J830" s="135"/>
      <c r="K830" s="135"/>
      <c r="L830" s="135"/>
      <c r="M830" s="135"/>
      <c r="N830" s="135"/>
    </row>
    <row r="831" spans="4:14" x14ac:dyDescent="0.3">
      <c r="D831" s="135"/>
      <c r="E831" s="135"/>
      <c r="F831" s="135"/>
      <c r="G831" s="135"/>
      <c r="H831" s="135"/>
      <c r="I831" s="135"/>
      <c r="J831" s="135"/>
      <c r="K831" s="135"/>
      <c r="L831" s="135"/>
      <c r="M831" s="135"/>
      <c r="N831" s="135"/>
    </row>
    <row r="832" spans="4:14" x14ac:dyDescent="0.3">
      <c r="D832" s="135"/>
      <c r="E832" s="135"/>
      <c r="F832" s="135"/>
      <c r="G832" s="135"/>
      <c r="H832" s="135"/>
      <c r="I832" s="135"/>
      <c r="J832" s="135"/>
      <c r="K832" s="135"/>
      <c r="L832" s="135"/>
      <c r="M832" s="135"/>
      <c r="N832" s="135"/>
    </row>
    <row r="833" spans="4:14" x14ac:dyDescent="0.3">
      <c r="D833" s="135"/>
      <c r="E833" s="135"/>
      <c r="F833" s="135"/>
      <c r="G833" s="135"/>
      <c r="H833" s="135"/>
      <c r="I833" s="135"/>
      <c r="J833" s="135"/>
      <c r="K833" s="135"/>
      <c r="L833" s="135"/>
      <c r="M833" s="135"/>
      <c r="N833" s="135"/>
    </row>
    <row r="834" spans="4:14" x14ac:dyDescent="0.3">
      <c r="D834" s="135"/>
      <c r="E834" s="135"/>
      <c r="F834" s="135"/>
      <c r="G834" s="135"/>
      <c r="H834" s="135"/>
      <c r="I834" s="135"/>
      <c r="J834" s="135"/>
      <c r="K834" s="135"/>
      <c r="L834" s="135"/>
      <c r="M834" s="135"/>
      <c r="N834" s="135"/>
    </row>
    <row r="835" spans="4:14" x14ac:dyDescent="0.3">
      <c r="D835" s="135"/>
      <c r="E835" s="135"/>
      <c r="F835" s="135"/>
      <c r="G835" s="135"/>
      <c r="H835" s="135"/>
      <c r="I835" s="135"/>
      <c r="J835" s="135"/>
      <c r="K835" s="135"/>
      <c r="L835" s="135"/>
      <c r="M835" s="135"/>
      <c r="N835" s="135"/>
    </row>
    <row r="836" spans="4:14" x14ac:dyDescent="0.3">
      <c r="D836" s="135"/>
      <c r="E836" s="135"/>
      <c r="F836" s="135"/>
      <c r="G836" s="135"/>
      <c r="H836" s="135"/>
      <c r="I836" s="135"/>
      <c r="J836" s="135"/>
      <c r="K836" s="135"/>
      <c r="L836" s="135"/>
      <c r="M836" s="135"/>
      <c r="N836" s="135"/>
    </row>
    <row r="837" spans="4:14" x14ac:dyDescent="0.3">
      <c r="D837" s="135"/>
      <c r="E837" s="135"/>
      <c r="F837" s="135"/>
      <c r="G837" s="135"/>
      <c r="H837" s="135"/>
      <c r="I837" s="135"/>
      <c r="J837" s="135"/>
      <c r="K837" s="135"/>
      <c r="L837" s="135"/>
      <c r="M837" s="135"/>
      <c r="N837" s="135"/>
    </row>
    <row r="838" spans="4:14" x14ac:dyDescent="0.3">
      <c r="D838" s="135"/>
      <c r="E838" s="135"/>
      <c r="F838" s="135"/>
      <c r="G838" s="135"/>
      <c r="H838" s="135"/>
      <c r="I838" s="135"/>
      <c r="J838" s="135"/>
      <c r="K838" s="135"/>
      <c r="L838" s="135"/>
      <c r="M838" s="135"/>
      <c r="N838" s="135"/>
    </row>
    <row r="839" spans="4:14" x14ac:dyDescent="0.3">
      <c r="D839" s="135"/>
      <c r="E839" s="135"/>
      <c r="F839" s="135"/>
      <c r="G839" s="135"/>
      <c r="H839" s="135"/>
      <c r="I839" s="135"/>
      <c r="J839" s="135"/>
      <c r="K839" s="135"/>
      <c r="L839" s="135"/>
      <c r="M839" s="135"/>
      <c r="N839" s="135"/>
    </row>
    <row r="840" spans="4:14" x14ac:dyDescent="0.3">
      <c r="D840" s="135"/>
      <c r="E840" s="135"/>
      <c r="F840" s="135"/>
      <c r="G840" s="135"/>
      <c r="H840" s="135"/>
      <c r="I840" s="135"/>
      <c r="J840" s="135"/>
      <c r="K840" s="135"/>
      <c r="L840" s="135"/>
      <c r="M840" s="135"/>
      <c r="N840" s="135"/>
    </row>
    <row r="841" spans="4:14" x14ac:dyDescent="0.3">
      <c r="D841" s="135"/>
      <c r="E841" s="135"/>
      <c r="F841" s="135"/>
      <c r="G841" s="135"/>
      <c r="H841" s="135"/>
      <c r="I841" s="135"/>
      <c r="J841" s="135"/>
      <c r="K841" s="135"/>
      <c r="L841" s="135"/>
      <c r="M841" s="135"/>
      <c r="N841" s="135"/>
    </row>
    <row r="842" spans="4:14" x14ac:dyDescent="0.3">
      <c r="D842" s="135"/>
      <c r="E842" s="135"/>
      <c r="F842" s="135"/>
      <c r="G842" s="135"/>
      <c r="H842" s="135"/>
      <c r="I842" s="135"/>
      <c r="J842" s="135"/>
      <c r="K842" s="135"/>
      <c r="L842" s="135"/>
      <c r="M842" s="135"/>
      <c r="N842" s="135"/>
    </row>
    <row r="843" spans="4:14" x14ac:dyDescent="0.3">
      <c r="D843" s="135"/>
      <c r="E843" s="135"/>
      <c r="F843" s="135"/>
      <c r="G843" s="135"/>
      <c r="H843" s="135"/>
      <c r="I843" s="135"/>
      <c r="J843" s="135"/>
      <c r="K843" s="135"/>
      <c r="L843" s="135"/>
      <c r="M843" s="135"/>
      <c r="N843" s="135"/>
    </row>
    <row r="844" spans="4:14" x14ac:dyDescent="0.3">
      <c r="D844" s="135"/>
      <c r="E844" s="135"/>
      <c r="F844" s="135"/>
      <c r="G844" s="135"/>
      <c r="H844" s="135"/>
      <c r="I844" s="135"/>
      <c r="J844" s="135"/>
      <c r="K844" s="135"/>
      <c r="L844" s="135"/>
      <c r="M844" s="135"/>
      <c r="N844" s="135"/>
    </row>
    <row r="845" spans="4:14" x14ac:dyDescent="0.3">
      <c r="D845" s="135"/>
      <c r="E845" s="135"/>
      <c r="F845" s="135"/>
      <c r="G845" s="135"/>
      <c r="H845" s="135"/>
      <c r="I845" s="135"/>
      <c r="J845" s="135"/>
      <c r="K845" s="135"/>
      <c r="L845" s="135"/>
      <c r="M845" s="135"/>
      <c r="N845" s="135"/>
    </row>
    <row r="846" spans="4:14" x14ac:dyDescent="0.3">
      <c r="D846" s="135"/>
      <c r="E846" s="135"/>
      <c r="F846" s="135"/>
      <c r="G846" s="135"/>
      <c r="H846" s="135"/>
      <c r="I846" s="135"/>
      <c r="J846" s="135"/>
      <c r="K846" s="135"/>
      <c r="L846" s="135"/>
      <c r="M846" s="135"/>
      <c r="N846" s="135"/>
    </row>
    <row r="847" spans="4:14" x14ac:dyDescent="0.3">
      <c r="D847" s="135"/>
      <c r="E847" s="135"/>
      <c r="F847" s="135"/>
      <c r="G847" s="135"/>
      <c r="H847" s="135"/>
      <c r="I847" s="135"/>
      <c r="J847" s="135"/>
      <c r="K847" s="135"/>
      <c r="L847" s="135"/>
      <c r="M847" s="135"/>
      <c r="N847" s="135"/>
    </row>
    <row r="848" spans="4:14" x14ac:dyDescent="0.3">
      <c r="D848" s="135"/>
      <c r="E848" s="135"/>
      <c r="F848" s="135"/>
      <c r="G848" s="135"/>
      <c r="H848" s="135"/>
      <c r="I848" s="135"/>
      <c r="J848" s="135"/>
      <c r="K848" s="135"/>
      <c r="L848" s="135"/>
      <c r="M848" s="135"/>
      <c r="N848" s="135"/>
    </row>
    <row r="849" spans="4:14" x14ac:dyDescent="0.3">
      <c r="D849" s="135"/>
      <c r="E849" s="135"/>
      <c r="F849" s="135"/>
      <c r="G849" s="135"/>
      <c r="H849" s="135"/>
      <c r="I849" s="135"/>
      <c r="J849" s="135"/>
      <c r="K849" s="135"/>
      <c r="L849" s="135"/>
      <c r="M849" s="135"/>
      <c r="N849" s="135"/>
    </row>
    <row r="850" spans="4:14" x14ac:dyDescent="0.3">
      <c r="D850" s="135"/>
      <c r="E850" s="135"/>
      <c r="F850" s="135"/>
      <c r="G850" s="135"/>
      <c r="H850" s="135"/>
      <c r="I850" s="135"/>
      <c r="J850" s="135"/>
      <c r="K850" s="135"/>
      <c r="L850" s="135"/>
      <c r="M850" s="135"/>
      <c r="N850" s="135"/>
    </row>
    <row r="851" spans="4:14" x14ac:dyDescent="0.3">
      <c r="D851" s="135"/>
      <c r="E851" s="135"/>
      <c r="F851" s="135"/>
      <c r="G851" s="135"/>
      <c r="H851" s="135"/>
      <c r="I851" s="135"/>
      <c r="J851" s="135"/>
      <c r="K851" s="135"/>
      <c r="L851" s="135"/>
      <c r="M851" s="135"/>
      <c r="N851" s="135"/>
    </row>
    <row r="852" spans="4:14" x14ac:dyDescent="0.3">
      <c r="D852" s="135"/>
      <c r="E852" s="135"/>
      <c r="F852" s="135"/>
      <c r="G852" s="135"/>
      <c r="H852" s="135"/>
      <c r="I852" s="135"/>
      <c r="J852" s="135"/>
      <c r="K852" s="135"/>
      <c r="L852" s="135"/>
      <c r="M852" s="135"/>
      <c r="N852" s="135"/>
    </row>
    <row r="853" spans="4:14" x14ac:dyDescent="0.3">
      <c r="D853" s="135"/>
      <c r="E853" s="135"/>
      <c r="F853" s="135"/>
      <c r="G853" s="135"/>
      <c r="H853" s="135"/>
      <c r="I853" s="135"/>
      <c r="J853" s="135"/>
      <c r="K853" s="135"/>
      <c r="L853" s="135"/>
      <c r="M853" s="135"/>
      <c r="N853" s="135"/>
    </row>
    <row r="854" spans="4:14" x14ac:dyDescent="0.3">
      <c r="D854" s="135"/>
      <c r="E854" s="135"/>
      <c r="F854" s="135"/>
      <c r="G854" s="135"/>
      <c r="H854" s="135"/>
      <c r="I854" s="135"/>
      <c r="J854" s="135"/>
      <c r="K854" s="135"/>
      <c r="L854" s="135"/>
      <c r="M854" s="135"/>
      <c r="N854" s="135"/>
    </row>
    <row r="855" spans="4:14" x14ac:dyDescent="0.3">
      <c r="D855" s="135"/>
      <c r="E855" s="135"/>
      <c r="F855" s="135"/>
      <c r="G855" s="135"/>
      <c r="H855" s="135"/>
      <c r="I855" s="135"/>
      <c r="J855" s="135"/>
      <c r="K855" s="135"/>
      <c r="L855" s="135"/>
      <c r="M855" s="135"/>
      <c r="N855" s="135"/>
    </row>
    <row r="856" spans="4:14" x14ac:dyDescent="0.3">
      <c r="D856" s="135"/>
      <c r="E856" s="135"/>
      <c r="F856" s="135"/>
      <c r="G856" s="135"/>
      <c r="H856" s="135"/>
      <c r="I856" s="135"/>
      <c r="J856" s="135"/>
      <c r="K856" s="135"/>
      <c r="L856" s="135"/>
      <c r="M856" s="135"/>
      <c r="N856" s="135"/>
    </row>
    <row r="857" spans="4:14" x14ac:dyDescent="0.3">
      <c r="D857" s="135"/>
      <c r="E857" s="135"/>
      <c r="F857" s="135"/>
      <c r="G857" s="135"/>
      <c r="H857" s="135"/>
      <c r="I857" s="135"/>
      <c r="J857" s="135"/>
      <c r="K857" s="135"/>
      <c r="L857" s="135"/>
      <c r="M857" s="135"/>
      <c r="N857" s="135"/>
    </row>
    <row r="858" spans="4:14" x14ac:dyDescent="0.3">
      <c r="D858" s="135"/>
      <c r="E858" s="135"/>
      <c r="F858" s="135"/>
      <c r="G858" s="135"/>
      <c r="H858" s="135"/>
      <c r="I858" s="135"/>
      <c r="J858" s="135"/>
      <c r="K858" s="135"/>
      <c r="L858" s="135"/>
      <c r="M858" s="135"/>
      <c r="N858" s="135"/>
    </row>
    <row r="859" spans="4:14" x14ac:dyDescent="0.3">
      <c r="D859" s="135"/>
      <c r="E859" s="135"/>
      <c r="F859" s="135"/>
      <c r="G859" s="135"/>
      <c r="H859" s="135"/>
      <c r="I859" s="135"/>
      <c r="J859" s="135"/>
      <c r="K859" s="135"/>
      <c r="L859" s="135"/>
      <c r="M859" s="135"/>
      <c r="N859" s="135"/>
    </row>
    <row r="860" spans="4:14" x14ac:dyDescent="0.3">
      <c r="D860" s="135"/>
      <c r="E860" s="135"/>
      <c r="F860" s="135"/>
      <c r="G860" s="135"/>
      <c r="H860" s="135"/>
      <c r="I860" s="135"/>
      <c r="J860" s="135"/>
      <c r="K860" s="135"/>
      <c r="L860" s="135"/>
      <c r="M860" s="135"/>
      <c r="N860" s="135"/>
    </row>
    <row r="861" spans="4:14" x14ac:dyDescent="0.3">
      <c r="D861" s="135"/>
      <c r="E861" s="135"/>
      <c r="F861" s="135"/>
      <c r="G861" s="135"/>
      <c r="H861" s="135"/>
      <c r="I861" s="135"/>
      <c r="J861" s="135"/>
      <c r="K861" s="135"/>
      <c r="L861" s="135"/>
      <c r="M861" s="135"/>
      <c r="N861" s="135"/>
    </row>
    <row r="862" spans="4:14" x14ac:dyDescent="0.3">
      <c r="D862" s="135"/>
      <c r="E862" s="135"/>
      <c r="F862" s="135"/>
      <c r="G862" s="135"/>
      <c r="H862" s="135"/>
      <c r="I862" s="135"/>
      <c r="J862" s="135"/>
      <c r="K862" s="135"/>
      <c r="L862" s="135"/>
      <c r="M862" s="135"/>
      <c r="N862" s="135"/>
    </row>
    <row r="863" spans="4:14" x14ac:dyDescent="0.3">
      <c r="D863" s="135"/>
      <c r="E863" s="135"/>
      <c r="F863" s="135"/>
      <c r="G863" s="135"/>
      <c r="H863" s="135"/>
      <c r="I863" s="135"/>
      <c r="J863" s="135"/>
      <c r="K863" s="135"/>
      <c r="L863" s="135"/>
      <c r="M863" s="135"/>
      <c r="N863" s="135"/>
    </row>
    <row r="864" spans="4:14" x14ac:dyDescent="0.3">
      <c r="D864" s="135"/>
      <c r="E864" s="135"/>
      <c r="F864" s="135"/>
      <c r="G864" s="135"/>
      <c r="H864" s="135"/>
      <c r="I864" s="135"/>
      <c r="J864" s="135"/>
      <c r="K864" s="135"/>
      <c r="L864" s="135"/>
      <c r="M864" s="135"/>
      <c r="N864" s="135"/>
    </row>
    <row r="865" spans="4:14" x14ac:dyDescent="0.3">
      <c r="D865" s="135"/>
      <c r="E865" s="135"/>
      <c r="F865" s="135"/>
      <c r="G865" s="135"/>
      <c r="H865" s="135"/>
      <c r="I865" s="135"/>
      <c r="J865" s="135"/>
      <c r="K865" s="135"/>
      <c r="L865" s="135"/>
      <c r="M865" s="135"/>
      <c r="N865" s="135"/>
    </row>
    <row r="866" spans="4:14" x14ac:dyDescent="0.3">
      <c r="D866" s="135"/>
      <c r="E866" s="135"/>
      <c r="F866" s="135"/>
      <c r="G866" s="135"/>
      <c r="H866" s="135"/>
      <c r="I866" s="135"/>
      <c r="J866" s="135"/>
      <c r="K866" s="135"/>
      <c r="L866" s="135"/>
      <c r="M866" s="135"/>
      <c r="N866" s="135"/>
    </row>
    <row r="867" spans="4:14" x14ac:dyDescent="0.3">
      <c r="D867" s="135"/>
      <c r="E867" s="135"/>
      <c r="F867" s="135"/>
      <c r="G867" s="135"/>
      <c r="H867" s="135"/>
      <c r="I867" s="135"/>
      <c r="J867" s="135"/>
      <c r="K867" s="135"/>
      <c r="L867" s="135"/>
      <c r="M867" s="135"/>
      <c r="N867" s="135"/>
    </row>
    <row r="868" spans="4:14" x14ac:dyDescent="0.3">
      <c r="D868" s="135"/>
      <c r="E868" s="135"/>
      <c r="F868" s="135"/>
      <c r="G868" s="135"/>
      <c r="H868" s="135"/>
      <c r="I868" s="135"/>
      <c r="J868" s="135"/>
      <c r="K868" s="135"/>
      <c r="L868" s="135"/>
      <c r="M868" s="135"/>
      <c r="N868" s="135"/>
    </row>
    <row r="869" spans="4:14" x14ac:dyDescent="0.3">
      <c r="D869" s="135"/>
      <c r="E869" s="135"/>
      <c r="F869" s="135"/>
      <c r="G869" s="135"/>
      <c r="H869" s="135"/>
      <c r="I869" s="135"/>
      <c r="J869" s="135"/>
      <c r="K869" s="135"/>
      <c r="L869" s="135"/>
      <c r="M869" s="135"/>
      <c r="N869" s="135"/>
    </row>
    <row r="870" spans="4:14" x14ac:dyDescent="0.3">
      <c r="D870" s="135"/>
      <c r="E870" s="135"/>
      <c r="F870" s="135"/>
      <c r="G870" s="135"/>
      <c r="H870" s="135"/>
      <c r="I870" s="135"/>
      <c r="J870" s="135"/>
      <c r="K870" s="135"/>
      <c r="L870" s="135"/>
      <c r="M870" s="135"/>
      <c r="N870" s="135"/>
    </row>
    <row r="871" spans="4:14" x14ac:dyDescent="0.3">
      <c r="D871" s="135"/>
      <c r="E871" s="135"/>
      <c r="F871" s="135"/>
      <c r="G871" s="135"/>
      <c r="H871" s="135"/>
      <c r="I871" s="135"/>
      <c r="J871" s="135"/>
      <c r="K871" s="135"/>
      <c r="L871" s="135"/>
      <c r="M871" s="135"/>
      <c r="N871" s="135"/>
    </row>
    <row r="872" spans="4:14" x14ac:dyDescent="0.3">
      <c r="D872" s="135"/>
      <c r="E872" s="135"/>
      <c r="F872" s="135"/>
      <c r="G872" s="135"/>
      <c r="H872" s="135"/>
      <c r="I872" s="135"/>
      <c r="J872" s="135"/>
      <c r="K872" s="135"/>
      <c r="L872" s="135"/>
      <c r="M872" s="135"/>
      <c r="N872" s="135"/>
    </row>
    <row r="873" spans="4:14" x14ac:dyDescent="0.3">
      <c r="D873" s="135"/>
      <c r="E873" s="135"/>
      <c r="F873" s="135"/>
      <c r="G873" s="135"/>
      <c r="H873" s="135"/>
      <c r="I873" s="135"/>
      <c r="J873" s="135"/>
      <c r="K873" s="135"/>
      <c r="L873" s="135"/>
      <c r="M873" s="135"/>
      <c r="N873" s="135"/>
    </row>
    <row r="874" spans="4:14" x14ac:dyDescent="0.3">
      <c r="D874" s="135"/>
      <c r="E874" s="135"/>
      <c r="F874" s="135"/>
      <c r="G874" s="135"/>
      <c r="H874" s="135"/>
      <c r="I874" s="135"/>
      <c r="J874" s="135"/>
      <c r="K874" s="135"/>
      <c r="L874" s="135"/>
      <c r="M874" s="135"/>
      <c r="N874" s="135"/>
    </row>
    <row r="875" spans="4:14" x14ac:dyDescent="0.3">
      <c r="D875" s="135"/>
      <c r="E875" s="135"/>
      <c r="F875" s="135"/>
      <c r="G875" s="135"/>
      <c r="H875" s="135"/>
      <c r="I875" s="135"/>
      <c r="J875" s="135"/>
      <c r="K875" s="135"/>
      <c r="L875" s="135"/>
      <c r="M875" s="135"/>
      <c r="N875" s="135"/>
    </row>
    <row r="876" spans="4:14" x14ac:dyDescent="0.3">
      <c r="D876" s="135"/>
      <c r="E876" s="135"/>
      <c r="F876" s="135"/>
      <c r="G876" s="135"/>
      <c r="H876" s="135"/>
      <c r="I876" s="135"/>
      <c r="J876" s="135"/>
      <c r="K876" s="135"/>
      <c r="L876" s="135"/>
      <c r="M876" s="135"/>
      <c r="N876" s="135"/>
    </row>
    <row r="877" spans="4:14" x14ac:dyDescent="0.3">
      <c r="D877" s="135"/>
      <c r="E877" s="135"/>
      <c r="F877" s="135"/>
      <c r="G877" s="135"/>
      <c r="H877" s="135"/>
      <c r="I877" s="135"/>
      <c r="J877" s="135"/>
      <c r="K877" s="135"/>
      <c r="L877" s="135"/>
      <c r="M877" s="135"/>
      <c r="N877" s="135"/>
    </row>
    <row r="878" spans="4:14" x14ac:dyDescent="0.3">
      <c r="D878" s="135"/>
      <c r="E878" s="135"/>
      <c r="F878" s="135"/>
      <c r="G878" s="135"/>
      <c r="H878" s="135"/>
      <c r="I878" s="135"/>
      <c r="J878" s="135"/>
      <c r="K878" s="135"/>
      <c r="L878" s="135"/>
      <c r="M878" s="135"/>
      <c r="N878" s="135"/>
    </row>
    <row r="879" spans="4:14" x14ac:dyDescent="0.3">
      <c r="D879" s="135"/>
      <c r="E879" s="135"/>
      <c r="F879" s="135"/>
      <c r="G879" s="135"/>
      <c r="H879" s="135"/>
      <c r="I879" s="135"/>
      <c r="J879" s="135"/>
      <c r="K879" s="135"/>
      <c r="L879" s="135"/>
      <c r="M879" s="135"/>
      <c r="N879" s="135"/>
    </row>
    <row r="880" spans="4:14" x14ac:dyDescent="0.3">
      <c r="D880" s="135"/>
      <c r="E880" s="135"/>
      <c r="F880" s="135"/>
      <c r="G880" s="135"/>
      <c r="H880" s="135"/>
      <c r="I880" s="135"/>
      <c r="J880" s="135"/>
      <c r="K880" s="135"/>
      <c r="L880" s="135"/>
      <c r="M880" s="135"/>
      <c r="N880" s="135"/>
    </row>
    <row r="881" spans="4:14" x14ac:dyDescent="0.3">
      <c r="D881" s="135"/>
      <c r="E881" s="135"/>
      <c r="F881" s="135"/>
      <c r="G881" s="135"/>
      <c r="H881" s="135"/>
      <c r="I881" s="135"/>
      <c r="J881" s="135"/>
      <c r="K881" s="135"/>
      <c r="L881" s="135"/>
      <c r="M881" s="135"/>
      <c r="N881" s="135"/>
    </row>
    <row r="882" spans="4:14" x14ac:dyDescent="0.3">
      <c r="D882" s="135"/>
      <c r="E882" s="135"/>
      <c r="F882" s="135"/>
      <c r="G882" s="135"/>
      <c r="H882" s="135"/>
      <c r="I882" s="135"/>
      <c r="J882" s="135"/>
      <c r="K882" s="135"/>
      <c r="L882" s="135"/>
      <c r="M882" s="135"/>
      <c r="N882" s="135"/>
    </row>
    <row r="883" spans="4:14" x14ac:dyDescent="0.3">
      <c r="D883" s="135"/>
      <c r="E883" s="135"/>
      <c r="F883" s="135"/>
      <c r="G883" s="135"/>
      <c r="H883" s="135"/>
      <c r="I883" s="135"/>
      <c r="J883" s="135"/>
      <c r="K883" s="135"/>
      <c r="L883" s="135"/>
      <c r="M883" s="135"/>
      <c r="N883" s="135"/>
    </row>
    <row r="884" spans="4:14" x14ac:dyDescent="0.3">
      <c r="D884" s="135"/>
      <c r="E884" s="135"/>
      <c r="F884" s="135"/>
      <c r="G884" s="135"/>
      <c r="H884" s="135"/>
      <c r="I884" s="135"/>
      <c r="J884" s="135"/>
      <c r="K884" s="135"/>
      <c r="L884" s="135"/>
      <c r="M884" s="135"/>
      <c r="N884" s="135"/>
    </row>
    <row r="885" spans="4:14" x14ac:dyDescent="0.3">
      <c r="D885" s="135"/>
      <c r="E885" s="135"/>
      <c r="F885" s="135"/>
      <c r="G885" s="135"/>
      <c r="H885" s="135"/>
      <c r="I885" s="135"/>
      <c r="J885" s="135"/>
      <c r="K885" s="135"/>
      <c r="L885" s="135"/>
      <c r="M885" s="135"/>
      <c r="N885" s="135"/>
    </row>
    <row r="886" spans="4:14" x14ac:dyDescent="0.3">
      <c r="D886" s="135"/>
      <c r="E886" s="135"/>
      <c r="F886" s="135"/>
      <c r="G886" s="135"/>
      <c r="H886" s="135"/>
      <c r="I886" s="135"/>
      <c r="J886" s="135"/>
      <c r="K886" s="135"/>
      <c r="L886" s="135"/>
      <c r="M886" s="135"/>
      <c r="N886" s="135"/>
    </row>
    <row r="887" spans="4:14" x14ac:dyDescent="0.3">
      <c r="D887" s="135"/>
      <c r="E887" s="135"/>
      <c r="F887" s="135"/>
      <c r="G887" s="135"/>
      <c r="H887" s="135"/>
      <c r="I887" s="135"/>
      <c r="J887" s="135"/>
      <c r="K887" s="135"/>
      <c r="L887" s="135"/>
      <c r="M887" s="135"/>
      <c r="N887" s="135"/>
    </row>
    <row r="888" spans="4:14" x14ac:dyDescent="0.3">
      <c r="D888" s="135"/>
      <c r="E888" s="135"/>
      <c r="F888" s="135"/>
      <c r="G888" s="135"/>
      <c r="H888" s="135"/>
      <c r="I888" s="135"/>
      <c r="J888" s="135"/>
      <c r="K888" s="135"/>
      <c r="L888" s="135"/>
      <c r="M888" s="135"/>
      <c r="N888" s="135"/>
    </row>
    <row r="889" spans="4:14" x14ac:dyDescent="0.3">
      <c r="D889" s="135"/>
      <c r="E889" s="135"/>
      <c r="F889" s="135"/>
      <c r="G889" s="135"/>
      <c r="H889" s="135"/>
      <c r="I889" s="135"/>
      <c r="J889" s="135"/>
      <c r="K889" s="135"/>
      <c r="L889" s="135"/>
      <c r="M889" s="135"/>
      <c r="N889" s="135"/>
    </row>
    <row r="890" spans="4:14" x14ac:dyDescent="0.3">
      <c r="D890" s="135"/>
      <c r="E890" s="135"/>
      <c r="F890" s="135"/>
      <c r="G890" s="135"/>
      <c r="H890" s="135"/>
      <c r="I890" s="135"/>
      <c r="J890" s="135"/>
      <c r="K890" s="135"/>
      <c r="L890" s="135"/>
      <c r="M890" s="135"/>
      <c r="N890" s="135"/>
    </row>
    <row r="891" spans="4:14" x14ac:dyDescent="0.3">
      <c r="D891" s="135"/>
      <c r="E891" s="135"/>
      <c r="F891" s="135"/>
      <c r="G891" s="135"/>
      <c r="H891" s="135"/>
      <c r="I891" s="135"/>
      <c r="J891" s="135"/>
      <c r="K891" s="135"/>
      <c r="L891" s="135"/>
      <c r="M891" s="135"/>
      <c r="N891" s="135"/>
    </row>
    <row r="892" spans="4:14" x14ac:dyDescent="0.3">
      <c r="D892" s="135"/>
      <c r="E892" s="135"/>
      <c r="F892" s="135"/>
      <c r="G892" s="135"/>
      <c r="H892" s="135"/>
      <c r="I892" s="135"/>
      <c r="J892" s="135"/>
      <c r="K892" s="135"/>
      <c r="L892" s="135"/>
      <c r="M892" s="135"/>
      <c r="N892" s="135"/>
    </row>
    <row r="893" spans="4:14" x14ac:dyDescent="0.3">
      <c r="D893" s="135"/>
      <c r="E893" s="135"/>
      <c r="F893" s="135"/>
      <c r="G893" s="135"/>
      <c r="H893" s="135"/>
      <c r="I893" s="135"/>
      <c r="J893" s="135"/>
      <c r="K893" s="135"/>
      <c r="L893" s="135"/>
      <c r="M893" s="135"/>
      <c r="N893" s="135"/>
    </row>
    <row r="894" spans="4:14" x14ac:dyDescent="0.3">
      <c r="D894" s="135"/>
      <c r="E894" s="135"/>
      <c r="F894" s="135"/>
      <c r="G894" s="135"/>
      <c r="H894" s="135"/>
      <c r="I894" s="135"/>
      <c r="J894" s="135"/>
      <c r="K894" s="135"/>
      <c r="L894" s="135"/>
      <c r="M894" s="135"/>
      <c r="N894" s="135"/>
    </row>
    <row r="895" spans="4:14" x14ac:dyDescent="0.3">
      <c r="D895" s="135"/>
      <c r="E895" s="135"/>
      <c r="F895" s="135"/>
      <c r="G895" s="135"/>
      <c r="H895" s="135"/>
      <c r="I895" s="135"/>
      <c r="J895" s="135"/>
      <c r="K895" s="135"/>
      <c r="L895" s="135"/>
      <c r="M895" s="135"/>
      <c r="N895" s="135"/>
    </row>
    <row r="896" spans="4:14" x14ac:dyDescent="0.3">
      <c r="D896" s="135"/>
      <c r="E896" s="135"/>
      <c r="F896" s="135"/>
      <c r="G896" s="135"/>
      <c r="H896" s="135"/>
      <c r="I896" s="135"/>
      <c r="J896" s="135"/>
      <c r="K896" s="135"/>
      <c r="L896" s="135"/>
      <c r="M896" s="135"/>
      <c r="N896" s="135"/>
    </row>
    <row r="897" spans="4:14" x14ac:dyDescent="0.3">
      <c r="D897" s="135"/>
      <c r="E897" s="135"/>
      <c r="F897" s="135"/>
      <c r="G897" s="135"/>
      <c r="H897" s="135"/>
      <c r="I897" s="135"/>
      <c r="J897" s="135"/>
      <c r="K897" s="135"/>
      <c r="L897" s="135"/>
      <c r="M897" s="135"/>
      <c r="N897" s="135"/>
    </row>
    <row r="898" spans="4:14" x14ac:dyDescent="0.3">
      <c r="D898" s="135"/>
      <c r="E898" s="135"/>
      <c r="F898" s="135"/>
      <c r="G898" s="135"/>
      <c r="H898" s="135"/>
      <c r="I898" s="135"/>
      <c r="J898" s="135"/>
      <c r="K898" s="135"/>
      <c r="L898" s="135"/>
      <c r="M898" s="135"/>
      <c r="N898" s="135"/>
    </row>
    <row r="899" spans="4:14" x14ac:dyDescent="0.3">
      <c r="D899" s="135"/>
      <c r="E899" s="135"/>
      <c r="F899" s="135"/>
      <c r="G899" s="135"/>
      <c r="H899" s="135"/>
      <c r="I899" s="135"/>
      <c r="J899" s="135"/>
      <c r="K899" s="135"/>
      <c r="L899" s="135"/>
      <c r="M899" s="135"/>
      <c r="N899" s="135"/>
    </row>
    <row r="900" spans="4:14" x14ac:dyDescent="0.3">
      <c r="D900" s="135"/>
      <c r="E900" s="135"/>
      <c r="F900" s="135"/>
      <c r="G900" s="135"/>
      <c r="H900" s="135"/>
      <c r="I900" s="135"/>
      <c r="J900" s="135"/>
      <c r="K900" s="135"/>
      <c r="L900" s="135"/>
      <c r="M900" s="135"/>
      <c r="N900" s="135"/>
    </row>
    <row r="901" spans="4:14" x14ac:dyDescent="0.3">
      <c r="D901" s="135"/>
      <c r="E901" s="135"/>
      <c r="F901" s="135"/>
      <c r="G901" s="135"/>
      <c r="H901" s="135"/>
      <c r="I901" s="135"/>
      <c r="J901" s="135"/>
      <c r="K901" s="135"/>
      <c r="L901" s="135"/>
      <c r="M901" s="135"/>
      <c r="N901" s="135"/>
    </row>
    <row r="902" spans="4:14" x14ac:dyDescent="0.3">
      <c r="D902" s="135"/>
      <c r="E902" s="135"/>
      <c r="F902" s="135"/>
      <c r="G902" s="135"/>
      <c r="H902" s="135"/>
      <c r="I902" s="135"/>
      <c r="J902" s="135"/>
      <c r="K902" s="135"/>
      <c r="L902" s="135"/>
      <c r="M902" s="135"/>
      <c r="N902" s="135"/>
    </row>
    <row r="903" spans="4:14" x14ac:dyDescent="0.3">
      <c r="D903" s="135"/>
      <c r="E903" s="135"/>
      <c r="F903" s="135"/>
      <c r="G903" s="135"/>
      <c r="H903" s="135"/>
      <c r="I903" s="135"/>
      <c r="J903" s="135"/>
      <c r="K903" s="135"/>
      <c r="L903" s="135"/>
      <c r="M903" s="135"/>
      <c r="N903" s="135"/>
    </row>
    <row r="904" spans="4:14" x14ac:dyDescent="0.3">
      <c r="D904" s="135"/>
      <c r="E904" s="135"/>
      <c r="F904" s="135"/>
      <c r="G904" s="135"/>
      <c r="H904" s="135"/>
      <c r="I904" s="135"/>
      <c r="J904" s="135"/>
      <c r="K904" s="135"/>
      <c r="L904" s="135"/>
      <c r="M904" s="135"/>
      <c r="N904" s="135"/>
    </row>
    <row r="905" spans="4:14" x14ac:dyDescent="0.3">
      <c r="D905" s="135"/>
      <c r="E905" s="135"/>
      <c r="F905" s="135"/>
      <c r="G905" s="135"/>
      <c r="H905" s="135"/>
      <c r="I905" s="135"/>
      <c r="J905" s="135"/>
      <c r="K905" s="135"/>
      <c r="L905" s="135"/>
      <c r="M905" s="135"/>
      <c r="N905" s="135"/>
    </row>
    <row r="906" spans="4:14" x14ac:dyDescent="0.3">
      <c r="D906" s="135"/>
      <c r="E906" s="135"/>
      <c r="F906" s="135"/>
      <c r="G906" s="135"/>
      <c r="H906" s="135"/>
      <c r="I906" s="135"/>
      <c r="J906" s="135"/>
      <c r="K906" s="135"/>
      <c r="L906" s="135"/>
      <c r="M906" s="135"/>
      <c r="N906" s="135"/>
    </row>
    <row r="907" spans="4:14" x14ac:dyDescent="0.3">
      <c r="D907" s="135"/>
      <c r="E907" s="135"/>
      <c r="F907" s="135"/>
      <c r="G907" s="135"/>
      <c r="H907" s="135"/>
      <c r="I907" s="135"/>
      <c r="J907" s="135"/>
      <c r="K907" s="135"/>
      <c r="L907" s="135"/>
      <c r="M907" s="135"/>
      <c r="N907" s="135"/>
    </row>
    <row r="908" spans="4:14" x14ac:dyDescent="0.3">
      <c r="D908" s="135"/>
      <c r="E908" s="135"/>
      <c r="F908" s="135"/>
      <c r="G908" s="135"/>
      <c r="H908" s="135"/>
      <c r="I908" s="135"/>
      <c r="J908" s="135"/>
      <c r="K908" s="135"/>
      <c r="L908" s="135"/>
      <c r="M908" s="135"/>
      <c r="N908" s="135"/>
    </row>
    <row r="909" spans="4:14" x14ac:dyDescent="0.3">
      <c r="D909" s="135"/>
      <c r="E909" s="135"/>
      <c r="F909" s="135"/>
      <c r="G909" s="135"/>
      <c r="H909" s="135"/>
      <c r="I909" s="135"/>
      <c r="J909" s="135"/>
      <c r="K909" s="135"/>
      <c r="L909" s="135"/>
      <c r="M909" s="135"/>
      <c r="N909" s="135"/>
    </row>
    <row r="910" spans="4:14" x14ac:dyDescent="0.3">
      <c r="D910" s="135"/>
      <c r="E910" s="135"/>
      <c r="F910" s="135"/>
      <c r="G910" s="135"/>
      <c r="H910" s="135"/>
      <c r="I910" s="135"/>
      <c r="J910" s="135"/>
      <c r="K910" s="135"/>
      <c r="L910" s="135"/>
      <c r="M910" s="135"/>
      <c r="N910" s="135"/>
    </row>
    <row r="911" spans="4:14" x14ac:dyDescent="0.3">
      <c r="D911" s="135"/>
      <c r="E911" s="135"/>
      <c r="F911" s="135"/>
      <c r="G911" s="135"/>
      <c r="H911" s="135"/>
      <c r="I911" s="135"/>
      <c r="J911" s="135"/>
      <c r="K911" s="135"/>
      <c r="L911" s="135"/>
      <c r="M911" s="135"/>
      <c r="N911" s="135"/>
    </row>
    <row r="912" spans="4:14" x14ac:dyDescent="0.3">
      <c r="D912" s="135"/>
      <c r="E912" s="135"/>
      <c r="F912" s="135"/>
      <c r="G912" s="135"/>
      <c r="H912" s="135"/>
      <c r="I912" s="135"/>
      <c r="J912" s="135"/>
      <c r="K912" s="135"/>
      <c r="L912" s="135"/>
      <c r="M912" s="135"/>
      <c r="N912" s="135"/>
    </row>
    <row r="913" spans="4:14" x14ac:dyDescent="0.3">
      <c r="D913" s="135"/>
      <c r="E913" s="135"/>
      <c r="F913" s="135"/>
      <c r="G913" s="135"/>
      <c r="H913" s="135"/>
      <c r="I913" s="135"/>
      <c r="J913" s="135"/>
      <c r="K913" s="135"/>
      <c r="L913" s="135"/>
      <c r="M913" s="135"/>
      <c r="N913" s="135"/>
    </row>
    <row r="914" spans="4:14" x14ac:dyDescent="0.3">
      <c r="D914" s="135"/>
      <c r="E914" s="135"/>
      <c r="F914" s="135"/>
      <c r="G914" s="135"/>
      <c r="H914" s="135"/>
      <c r="I914" s="135"/>
      <c r="J914" s="135"/>
      <c r="K914" s="135"/>
      <c r="L914" s="135"/>
      <c r="M914" s="135"/>
      <c r="N914" s="135"/>
    </row>
    <row r="915" spans="4:14" x14ac:dyDescent="0.3">
      <c r="D915" s="135"/>
      <c r="E915" s="135"/>
      <c r="F915" s="135"/>
      <c r="G915" s="135"/>
      <c r="H915" s="135"/>
      <c r="I915" s="135"/>
      <c r="J915" s="135"/>
      <c r="K915" s="135"/>
      <c r="L915" s="135"/>
      <c r="M915" s="135"/>
      <c r="N915" s="135"/>
    </row>
    <row r="916" spans="4:14" x14ac:dyDescent="0.3">
      <c r="D916" s="135"/>
      <c r="E916" s="135"/>
      <c r="F916" s="135"/>
      <c r="G916" s="135"/>
      <c r="H916" s="135"/>
      <c r="I916" s="135"/>
      <c r="J916" s="135"/>
      <c r="K916" s="135"/>
      <c r="L916" s="135"/>
      <c r="M916" s="135"/>
      <c r="N916" s="135"/>
    </row>
    <row r="917" spans="4:14" x14ac:dyDescent="0.3">
      <c r="D917" s="135"/>
      <c r="E917" s="135"/>
      <c r="F917" s="135"/>
      <c r="G917" s="135"/>
      <c r="H917" s="135"/>
      <c r="I917" s="135"/>
      <c r="J917" s="135"/>
      <c r="K917" s="135"/>
      <c r="L917" s="135"/>
      <c r="M917" s="135"/>
      <c r="N917" s="135"/>
    </row>
    <row r="918" spans="4:14" x14ac:dyDescent="0.3">
      <c r="D918" s="135"/>
      <c r="E918" s="135"/>
      <c r="F918" s="135"/>
      <c r="G918" s="135"/>
      <c r="H918" s="135"/>
      <c r="I918" s="135"/>
      <c r="J918" s="135"/>
      <c r="K918" s="135"/>
      <c r="L918" s="135"/>
      <c r="M918" s="135"/>
      <c r="N918" s="135"/>
    </row>
    <row r="919" spans="4:14" x14ac:dyDescent="0.3">
      <c r="D919" s="135"/>
      <c r="E919" s="135"/>
      <c r="F919" s="135"/>
      <c r="G919" s="135"/>
      <c r="H919" s="135"/>
      <c r="I919" s="135"/>
      <c r="J919" s="135"/>
      <c r="K919" s="135"/>
      <c r="L919" s="135"/>
      <c r="M919" s="135"/>
      <c r="N919" s="135"/>
    </row>
    <row r="920" spans="4:14" x14ac:dyDescent="0.3">
      <c r="D920" s="135"/>
      <c r="E920" s="135"/>
      <c r="F920" s="135"/>
      <c r="G920" s="135"/>
      <c r="H920" s="135"/>
      <c r="I920" s="135"/>
      <c r="J920" s="135"/>
      <c r="K920" s="135"/>
      <c r="L920" s="135"/>
      <c r="M920" s="135"/>
      <c r="N920" s="135"/>
    </row>
    <row r="921" spans="4:14" x14ac:dyDescent="0.3">
      <c r="D921" s="135"/>
      <c r="E921" s="135"/>
      <c r="F921" s="135"/>
      <c r="G921" s="135"/>
      <c r="H921" s="135"/>
      <c r="I921" s="135"/>
      <c r="J921" s="135"/>
      <c r="K921" s="135"/>
      <c r="L921" s="135"/>
      <c r="M921" s="135"/>
      <c r="N921" s="135"/>
    </row>
    <row r="922" spans="4:14" x14ac:dyDescent="0.3">
      <c r="D922" s="135"/>
      <c r="E922" s="135"/>
      <c r="F922" s="135"/>
      <c r="G922" s="135"/>
      <c r="H922" s="135"/>
      <c r="I922" s="135"/>
      <c r="J922" s="135"/>
      <c r="K922" s="135"/>
      <c r="L922" s="135"/>
      <c r="M922" s="135"/>
      <c r="N922" s="135"/>
    </row>
    <row r="923" spans="4:14" x14ac:dyDescent="0.3">
      <c r="D923" s="135"/>
      <c r="E923" s="135"/>
      <c r="F923" s="135"/>
      <c r="G923" s="135"/>
      <c r="H923" s="135"/>
      <c r="I923" s="135"/>
      <c r="J923" s="135"/>
      <c r="K923" s="135"/>
      <c r="L923" s="135"/>
      <c r="M923" s="135"/>
      <c r="N923" s="135"/>
    </row>
    <row r="924" spans="4:14" x14ac:dyDescent="0.3">
      <c r="D924" s="135"/>
      <c r="E924" s="135"/>
      <c r="F924" s="135"/>
      <c r="G924" s="135"/>
      <c r="H924" s="135"/>
      <c r="I924" s="135"/>
      <c r="J924" s="135"/>
      <c r="K924" s="135"/>
      <c r="L924" s="135"/>
      <c r="M924" s="135"/>
      <c r="N924" s="135"/>
    </row>
    <row r="925" spans="4:14" x14ac:dyDescent="0.3">
      <c r="D925" s="135"/>
      <c r="E925" s="135"/>
      <c r="F925" s="135"/>
      <c r="G925" s="135"/>
      <c r="H925" s="135"/>
      <c r="I925" s="135"/>
      <c r="J925" s="135"/>
      <c r="K925" s="135"/>
      <c r="L925" s="135"/>
      <c r="M925" s="135"/>
      <c r="N925" s="135"/>
    </row>
    <row r="926" spans="4:14" x14ac:dyDescent="0.3">
      <c r="D926" s="135"/>
      <c r="E926" s="135"/>
      <c r="F926" s="135"/>
      <c r="G926" s="135"/>
      <c r="H926" s="135"/>
      <c r="I926" s="135"/>
      <c r="J926" s="135"/>
      <c r="K926" s="135"/>
      <c r="L926" s="135"/>
      <c r="M926" s="135"/>
      <c r="N926" s="135"/>
    </row>
    <row r="927" spans="4:14" x14ac:dyDescent="0.3">
      <c r="D927" s="135"/>
      <c r="E927" s="135"/>
      <c r="F927" s="135"/>
      <c r="G927" s="135"/>
      <c r="H927" s="135"/>
      <c r="I927" s="135"/>
      <c r="J927" s="135"/>
      <c r="K927" s="135"/>
      <c r="L927" s="135"/>
      <c r="M927" s="135"/>
      <c r="N927" s="135"/>
    </row>
    <row r="928" spans="4:14" x14ac:dyDescent="0.3">
      <c r="D928" s="135"/>
      <c r="E928" s="135"/>
      <c r="F928" s="135"/>
      <c r="G928" s="135"/>
      <c r="H928" s="135"/>
      <c r="I928" s="135"/>
      <c r="J928" s="135"/>
      <c r="K928" s="135"/>
      <c r="L928" s="135"/>
      <c r="M928" s="135"/>
      <c r="N928" s="135"/>
    </row>
    <row r="929" spans="4:14" x14ac:dyDescent="0.3">
      <c r="D929" s="135"/>
      <c r="E929" s="135"/>
      <c r="F929" s="135"/>
      <c r="G929" s="135"/>
      <c r="H929" s="135"/>
      <c r="I929" s="135"/>
      <c r="J929" s="135"/>
      <c r="K929" s="135"/>
      <c r="L929" s="135"/>
      <c r="M929" s="135"/>
      <c r="N929" s="135"/>
    </row>
    <row r="930" spans="4:14" x14ac:dyDescent="0.3">
      <c r="D930" s="135"/>
      <c r="E930" s="135"/>
      <c r="F930" s="135"/>
      <c r="G930" s="135"/>
      <c r="H930" s="135"/>
      <c r="I930" s="135"/>
      <c r="J930" s="135"/>
      <c r="K930" s="135"/>
      <c r="L930" s="135"/>
      <c r="M930" s="135"/>
      <c r="N930" s="135"/>
    </row>
    <row r="931" spans="4:14" x14ac:dyDescent="0.3">
      <c r="D931" s="135"/>
      <c r="E931" s="135"/>
      <c r="F931" s="135"/>
      <c r="G931" s="135"/>
      <c r="H931" s="135"/>
      <c r="I931" s="135"/>
      <c r="J931" s="135"/>
      <c r="K931" s="135"/>
      <c r="L931" s="135"/>
      <c r="M931" s="135"/>
      <c r="N931" s="135"/>
    </row>
    <row r="932" spans="4:14" x14ac:dyDescent="0.3">
      <c r="D932" s="135"/>
      <c r="E932" s="135"/>
      <c r="F932" s="135"/>
      <c r="G932" s="135"/>
      <c r="H932" s="135"/>
      <c r="I932" s="135"/>
      <c r="J932" s="135"/>
      <c r="K932" s="135"/>
      <c r="L932" s="135"/>
      <c r="M932" s="135"/>
      <c r="N932" s="135"/>
    </row>
    <row r="933" spans="4:14" x14ac:dyDescent="0.3">
      <c r="D933" s="135"/>
      <c r="E933" s="135"/>
      <c r="F933" s="135"/>
      <c r="G933" s="135"/>
      <c r="H933" s="135"/>
      <c r="I933" s="135"/>
      <c r="J933" s="135"/>
      <c r="K933" s="135"/>
      <c r="L933" s="135"/>
      <c r="M933" s="135"/>
      <c r="N933" s="135"/>
    </row>
    <row r="934" spans="4:14" x14ac:dyDescent="0.3">
      <c r="D934" s="135"/>
      <c r="E934" s="135"/>
      <c r="F934" s="135"/>
      <c r="G934" s="135"/>
      <c r="H934" s="135"/>
      <c r="I934" s="135"/>
      <c r="J934" s="135"/>
      <c r="K934" s="135"/>
      <c r="L934" s="135"/>
      <c r="M934" s="135"/>
      <c r="N934" s="135"/>
    </row>
    <row r="935" spans="4:14" x14ac:dyDescent="0.3">
      <c r="D935" s="135"/>
      <c r="E935" s="135"/>
      <c r="F935" s="135"/>
      <c r="G935" s="135"/>
      <c r="H935" s="135"/>
      <c r="I935" s="135"/>
      <c r="J935" s="135"/>
      <c r="K935" s="135"/>
      <c r="L935" s="135"/>
      <c r="M935" s="135"/>
      <c r="N935" s="135"/>
    </row>
    <row r="936" spans="4:14" x14ac:dyDescent="0.3">
      <c r="D936" s="135"/>
      <c r="E936" s="135"/>
      <c r="F936" s="135"/>
      <c r="G936" s="135"/>
      <c r="H936" s="135"/>
      <c r="I936" s="135"/>
      <c r="J936" s="135"/>
      <c r="K936" s="135"/>
      <c r="L936" s="135"/>
      <c r="M936" s="135"/>
      <c r="N936" s="135"/>
    </row>
    <row r="937" spans="4:14" x14ac:dyDescent="0.3">
      <c r="D937" s="135"/>
      <c r="E937" s="135"/>
      <c r="F937" s="135"/>
      <c r="G937" s="135"/>
      <c r="H937" s="135"/>
      <c r="I937" s="135"/>
      <c r="J937" s="135"/>
      <c r="K937" s="135"/>
      <c r="L937" s="135"/>
      <c r="M937" s="135"/>
      <c r="N937" s="135"/>
    </row>
    <row r="938" spans="4:14" x14ac:dyDescent="0.3">
      <c r="D938" s="135"/>
      <c r="E938" s="135"/>
      <c r="F938" s="135"/>
      <c r="G938" s="135"/>
      <c r="H938" s="135"/>
      <c r="I938" s="135"/>
      <c r="J938" s="135"/>
      <c r="K938" s="135"/>
      <c r="L938" s="135"/>
      <c r="M938" s="135"/>
      <c r="N938" s="135"/>
    </row>
    <row r="939" spans="4:14" x14ac:dyDescent="0.3">
      <c r="D939" s="135"/>
      <c r="E939" s="135"/>
      <c r="F939" s="135"/>
      <c r="G939" s="135"/>
      <c r="H939" s="135"/>
      <c r="I939" s="135"/>
      <c r="J939" s="135"/>
      <c r="K939" s="135"/>
      <c r="L939" s="135"/>
      <c r="M939" s="135"/>
      <c r="N939" s="135"/>
    </row>
    <row r="940" spans="4:14" x14ac:dyDescent="0.3">
      <c r="D940" s="135"/>
      <c r="E940" s="135"/>
      <c r="F940" s="135"/>
      <c r="G940" s="135"/>
      <c r="H940" s="135"/>
      <c r="I940" s="135"/>
      <c r="J940" s="135"/>
      <c r="K940" s="135"/>
      <c r="L940" s="135"/>
      <c r="M940" s="135"/>
      <c r="N940" s="135"/>
    </row>
    <row r="941" spans="4:14" x14ac:dyDescent="0.3">
      <c r="D941" s="135"/>
      <c r="E941" s="135"/>
      <c r="F941" s="135"/>
      <c r="G941" s="135"/>
      <c r="H941" s="135"/>
      <c r="I941" s="135"/>
      <c r="J941" s="135"/>
      <c r="K941" s="135"/>
      <c r="L941" s="135"/>
      <c r="M941" s="135"/>
      <c r="N941" s="135"/>
    </row>
    <row r="942" spans="4:14" x14ac:dyDescent="0.3">
      <c r="D942" s="135"/>
      <c r="E942" s="135"/>
      <c r="F942" s="135"/>
      <c r="G942" s="135"/>
      <c r="H942" s="135"/>
      <c r="I942" s="135"/>
      <c r="J942" s="135"/>
      <c r="K942" s="135"/>
      <c r="L942" s="135"/>
      <c r="M942" s="135"/>
      <c r="N942" s="135"/>
    </row>
    <row r="943" spans="4:14" x14ac:dyDescent="0.3">
      <c r="D943" s="135"/>
      <c r="E943" s="135"/>
      <c r="F943" s="135"/>
      <c r="G943" s="135"/>
      <c r="H943" s="135"/>
      <c r="I943" s="135"/>
      <c r="J943" s="135"/>
      <c r="K943" s="135"/>
      <c r="L943" s="135"/>
      <c r="M943" s="135"/>
      <c r="N943" s="135"/>
    </row>
    <row r="944" spans="4:14" x14ac:dyDescent="0.3">
      <c r="D944" s="135"/>
      <c r="E944" s="135"/>
      <c r="F944" s="135"/>
      <c r="G944" s="135"/>
      <c r="H944" s="135"/>
      <c r="I944" s="135"/>
      <c r="J944" s="135"/>
      <c r="K944" s="135"/>
      <c r="L944" s="135"/>
      <c r="M944" s="135"/>
      <c r="N944" s="135"/>
    </row>
    <row r="945" spans="4:14" x14ac:dyDescent="0.3">
      <c r="D945" s="135"/>
      <c r="E945" s="135"/>
      <c r="F945" s="135"/>
      <c r="G945" s="135"/>
      <c r="H945" s="135"/>
      <c r="I945" s="135"/>
      <c r="J945" s="135"/>
      <c r="K945" s="135"/>
      <c r="L945" s="135"/>
      <c r="M945" s="135"/>
      <c r="N945" s="135"/>
    </row>
    <row r="946" spans="4:14" x14ac:dyDescent="0.3">
      <c r="D946" s="135"/>
      <c r="E946" s="135"/>
      <c r="F946" s="135"/>
      <c r="G946" s="135"/>
      <c r="H946" s="135"/>
      <c r="I946" s="135"/>
      <c r="J946" s="135"/>
      <c r="K946" s="135"/>
      <c r="L946" s="135"/>
      <c r="M946" s="135"/>
      <c r="N946" s="135"/>
    </row>
    <row r="947" spans="4:14" x14ac:dyDescent="0.3">
      <c r="D947" s="135"/>
      <c r="E947" s="135"/>
      <c r="F947" s="135"/>
      <c r="G947" s="135"/>
      <c r="H947" s="135"/>
      <c r="I947" s="135"/>
      <c r="J947" s="135"/>
      <c r="K947" s="135"/>
      <c r="L947" s="135"/>
      <c r="M947" s="135"/>
      <c r="N947" s="135"/>
    </row>
    <row r="948" spans="4:14" x14ac:dyDescent="0.3">
      <c r="D948" s="135"/>
      <c r="E948" s="135"/>
      <c r="F948" s="135"/>
      <c r="G948" s="135"/>
      <c r="H948" s="135"/>
      <c r="I948" s="135"/>
      <c r="J948" s="135"/>
      <c r="K948" s="135"/>
      <c r="L948" s="135"/>
      <c r="M948" s="135"/>
      <c r="N948" s="135"/>
    </row>
    <row r="949" spans="4:14" x14ac:dyDescent="0.3">
      <c r="D949" s="135"/>
      <c r="E949" s="135"/>
      <c r="F949" s="135"/>
      <c r="G949" s="135"/>
      <c r="H949" s="135"/>
      <c r="I949" s="135"/>
      <c r="J949" s="135"/>
      <c r="K949" s="135"/>
      <c r="L949" s="135"/>
      <c r="M949" s="135"/>
      <c r="N949" s="135"/>
    </row>
    <row r="950" spans="4:14" x14ac:dyDescent="0.3">
      <c r="D950" s="135"/>
      <c r="E950" s="135"/>
      <c r="F950" s="135"/>
      <c r="G950" s="135"/>
      <c r="H950" s="135"/>
      <c r="I950" s="135"/>
      <c r="J950" s="135"/>
      <c r="K950" s="135"/>
      <c r="L950" s="135"/>
      <c r="M950" s="135"/>
      <c r="N950" s="135"/>
    </row>
    <row r="951" spans="4:14" x14ac:dyDescent="0.3">
      <c r="D951" s="135"/>
      <c r="E951" s="135"/>
      <c r="F951" s="135"/>
      <c r="G951" s="135"/>
      <c r="H951" s="135"/>
      <c r="I951" s="135"/>
      <c r="J951" s="135"/>
      <c r="K951" s="135"/>
      <c r="L951" s="135"/>
      <c r="M951" s="135"/>
      <c r="N951" s="135"/>
    </row>
    <row r="952" spans="4:14" x14ac:dyDescent="0.3">
      <c r="D952" s="135"/>
      <c r="E952" s="135"/>
      <c r="F952" s="135"/>
      <c r="G952" s="135"/>
      <c r="H952" s="135"/>
      <c r="I952" s="135"/>
      <c r="J952" s="135"/>
      <c r="K952" s="135"/>
      <c r="L952" s="135"/>
      <c r="M952" s="135"/>
      <c r="N952" s="135"/>
    </row>
    <row r="953" spans="4:14" x14ac:dyDescent="0.3">
      <c r="D953" s="135"/>
      <c r="E953" s="135"/>
      <c r="F953" s="135"/>
      <c r="G953" s="135"/>
      <c r="H953" s="135"/>
      <c r="I953" s="135"/>
      <c r="J953" s="135"/>
      <c r="K953" s="135"/>
      <c r="L953" s="135"/>
      <c r="M953" s="135"/>
      <c r="N953" s="135"/>
    </row>
    <row r="954" spans="4:14" x14ac:dyDescent="0.3">
      <c r="D954" s="135"/>
      <c r="E954" s="135"/>
      <c r="F954" s="135"/>
      <c r="G954" s="135"/>
      <c r="H954" s="135"/>
      <c r="I954" s="135"/>
      <c r="J954" s="135"/>
      <c r="K954" s="135"/>
      <c r="L954" s="135"/>
      <c r="M954" s="135"/>
      <c r="N954" s="135"/>
    </row>
    <row r="955" spans="4:14" x14ac:dyDescent="0.3">
      <c r="D955" s="135"/>
      <c r="E955" s="135"/>
      <c r="F955" s="135"/>
      <c r="G955" s="135"/>
      <c r="H955" s="135"/>
      <c r="I955" s="135"/>
      <c r="J955" s="135"/>
      <c r="K955" s="135"/>
      <c r="L955" s="135"/>
      <c r="M955" s="135"/>
      <c r="N955" s="135"/>
    </row>
    <row r="956" spans="4:14" x14ac:dyDescent="0.3">
      <c r="D956" s="135"/>
      <c r="E956" s="135"/>
      <c r="F956" s="135"/>
      <c r="G956" s="135"/>
      <c r="H956" s="135"/>
      <c r="I956" s="135"/>
      <c r="J956" s="135"/>
      <c r="K956" s="135"/>
      <c r="L956" s="135"/>
      <c r="M956" s="135"/>
      <c r="N956" s="135"/>
    </row>
    <row r="957" spans="4:14" x14ac:dyDescent="0.3">
      <c r="D957" s="135"/>
      <c r="E957" s="135"/>
      <c r="F957" s="135"/>
      <c r="G957" s="135"/>
      <c r="H957" s="135"/>
      <c r="I957" s="135"/>
      <c r="J957" s="135"/>
      <c r="K957" s="135"/>
      <c r="L957" s="135"/>
      <c r="M957" s="135"/>
      <c r="N957" s="135"/>
    </row>
    <row r="958" spans="4:14" x14ac:dyDescent="0.3">
      <c r="D958" s="135"/>
      <c r="E958" s="135"/>
      <c r="F958" s="135"/>
      <c r="G958" s="135"/>
      <c r="H958" s="135"/>
      <c r="I958" s="135"/>
      <c r="J958" s="135"/>
      <c r="K958" s="135"/>
      <c r="L958" s="135"/>
      <c r="M958" s="135"/>
      <c r="N958" s="135"/>
    </row>
    <row r="959" spans="4:14" x14ac:dyDescent="0.3">
      <c r="D959" s="135"/>
      <c r="E959" s="135"/>
      <c r="F959" s="135"/>
      <c r="G959" s="135"/>
      <c r="H959" s="135"/>
      <c r="I959" s="135"/>
      <c r="J959" s="135"/>
      <c r="K959" s="135"/>
      <c r="L959" s="135"/>
      <c r="M959" s="135"/>
      <c r="N959" s="135"/>
    </row>
    <row r="960" spans="4:14" x14ac:dyDescent="0.3">
      <c r="D960" s="135"/>
      <c r="E960" s="135"/>
      <c r="F960" s="135"/>
      <c r="G960" s="135"/>
      <c r="H960" s="135"/>
      <c r="I960" s="135"/>
      <c r="J960" s="135"/>
      <c r="K960" s="135"/>
      <c r="L960" s="135"/>
      <c r="M960" s="135"/>
      <c r="N960" s="135"/>
    </row>
    <row r="961" spans="4:14" x14ac:dyDescent="0.3">
      <c r="D961" s="135"/>
      <c r="E961" s="135"/>
      <c r="F961" s="135"/>
      <c r="G961" s="135"/>
      <c r="H961" s="135"/>
      <c r="I961" s="135"/>
      <c r="J961" s="135"/>
      <c r="K961" s="135"/>
      <c r="L961" s="135"/>
      <c r="M961" s="135"/>
      <c r="N961" s="135"/>
    </row>
    <row r="962" spans="4:14" x14ac:dyDescent="0.3">
      <c r="D962" s="135"/>
      <c r="E962" s="135"/>
      <c r="F962" s="135"/>
      <c r="G962" s="135"/>
      <c r="H962" s="135"/>
      <c r="I962" s="135"/>
      <c r="J962" s="135"/>
      <c r="K962" s="135"/>
      <c r="L962" s="135"/>
      <c r="M962" s="135"/>
      <c r="N962" s="135"/>
    </row>
    <row r="963" spans="4:14" x14ac:dyDescent="0.3">
      <c r="D963" s="135"/>
      <c r="E963" s="135"/>
      <c r="F963" s="135"/>
      <c r="G963" s="135"/>
      <c r="H963" s="135"/>
      <c r="I963" s="135"/>
      <c r="J963" s="135"/>
      <c r="K963" s="135"/>
      <c r="L963" s="135"/>
      <c r="M963" s="135"/>
      <c r="N963" s="135"/>
    </row>
    <row r="964" spans="4:14" x14ac:dyDescent="0.3">
      <c r="D964" s="135"/>
      <c r="E964" s="135"/>
      <c r="F964" s="135"/>
      <c r="G964" s="135"/>
      <c r="H964" s="135"/>
      <c r="I964" s="135"/>
      <c r="J964" s="135"/>
      <c r="K964" s="135"/>
      <c r="L964" s="135"/>
      <c r="M964" s="135"/>
      <c r="N964" s="135"/>
    </row>
    <row r="965" spans="4:14" x14ac:dyDescent="0.3">
      <c r="D965" s="135"/>
      <c r="E965" s="135"/>
      <c r="F965" s="135"/>
      <c r="G965" s="135"/>
      <c r="H965" s="135"/>
      <c r="I965" s="135"/>
      <c r="J965" s="135"/>
      <c r="K965" s="135"/>
      <c r="L965" s="135"/>
      <c r="M965" s="135"/>
      <c r="N965" s="135"/>
    </row>
    <row r="966" spans="4:14" x14ac:dyDescent="0.3">
      <c r="D966" s="135"/>
      <c r="E966" s="135"/>
      <c r="F966" s="135"/>
      <c r="G966" s="135"/>
      <c r="H966" s="135"/>
      <c r="I966" s="135"/>
      <c r="J966" s="135"/>
      <c r="K966" s="135"/>
      <c r="L966" s="135"/>
      <c r="M966" s="135"/>
      <c r="N966" s="135"/>
    </row>
    <row r="967" spans="4:14" x14ac:dyDescent="0.3">
      <c r="D967" s="135"/>
      <c r="E967" s="135"/>
      <c r="F967" s="135"/>
      <c r="G967" s="135"/>
      <c r="H967" s="135"/>
      <c r="I967" s="135"/>
      <c r="J967" s="135"/>
      <c r="K967" s="135"/>
      <c r="L967" s="135"/>
      <c r="M967" s="135"/>
      <c r="N967" s="135"/>
    </row>
    <row r="968" spans="4:14" x14ac:dyDescent="0.3">
      <c r="D968" s="135"/>
      <c r="E968" s="135"/>
      <c r="F968" s="135"/>
      <c r="G968" s="135"/>
      <c r="H968" s="135"/>
      <c r="I968" s="135"/>
      <c r="J968" s="135"/>
      <c r="K968" s="135"/>
      <c r="L968" s="135"/>
      <c r="M968" s="135"/>
      <c r="N968" s="135"/>
    </row>
    <row r="969" spans="4:14" x14ac:dyDescent="0.3">
      <c r="D969" s="135"/>
      <c r="E969" s="135"/>
      <c r="F969" s="135"/>
      <c r="G969" s="135"/>
      <c r="H969" s="135"/>
      <c r="I969" s="135"/>
      <c r="J969" s="135"/>
      <c r="K969" s="135"/>
      <c r="L969" s="135"/>
      <c r="M969" s="135"/>
      <c r="N969" s="135"/>
    </row>
    <row r="970" spans="4:14" x14ac:dyDescent="0.3">
      <c r="D970" s="135"/>
      <c r="E970" s="135"/>
      <c r="F970" s="135"/>
      <c r="G970" s="135"/>
      <c r="H970" s="135"/>
      <c r="I970" s="135"/>
      <c r="J970" s="135"/>
      <c r="K970" s="135"/>
      <c r="L970" s="135"/>
      <c r="M970" s="135"/>
      <c r="N970" s="135"/>
    </row>
    <row r="971" spans="4:14" x14ac:dyDescent="0.3">
      <c r="D971" s="135"/>
      <c r="E971" s="135"/>
      <c r="F971" s="135"/>
      <c r="G971" s="135"/>
      <c r="H971" s="135"/>
      <c r="I971" s="135"/>
      <c r="J971" s="135"/>
      <c r="K971" s="135"/>
      <c r="L971" s="135"/>
      <c r="M971" s="135"/>
      <c r="N971" s="135"/>
    </row>
    <row r="972" spans="4:14" x14ac:dyDescent="0.3">
      <c r="D972" s="135"/>
      <c r="E972" s="135"/>
      <c r="F972" s="135"/>
      <c r="G972" s="135"/>
      <c r="H972" s="135"/>
      <c r="I972" s="135"/>
      <c r="J972" s="135"/>
      <c r="K972" s="135"/>
      <c r="L972" s="135"/>
      <c r="M972" s="135"/>
      <c r="N972" s="135"/>
    </row>
    <row r="973" spans="4:14" x14ac:dyDescent="0.3">
      <c r="D973" s="135"/>
      <c r="E973" s="135"/>
      <c r="F973" s="135"/>
      <c r="G973" s="135"/>
      <c r="H973" s="135"/>
      <c r="I973" s="135"/>
      <c r="J973" s="135"/>
      <c r="K973" s="135"/>
      <c r="L973" s="135"/>
      <c r="M973" s="135"/>
      <c r="N973" s="135"/>
    </row>
    <row r="974" spans="4:14" x14ac:dyDescent="0.3">
      <c r="D974" s="135"/>
      <c r="E974" s="135"/>
      <c r="F974" s="135"/>
      <c r="G974" s="135"/>
      <c r="H974" s="135"/>
      <c r="I974" s="135"/>
      <c r="J974" s="135"/>
      <c r="K974" s="135"/>
      <c r="L974" s="135"/>
      <c r="M974" s="135"/>
      <c r="N974" s="135"/>
    </row>
    <row r="975" spans="4:14" x14ac:dyDescent="0.3">
      <c r="D975" s="135"/>
      <c r="E975" s="135"/>
      <c r="F975" s="135"/>
      <c r="G975" s="135"/>
      <c r="H975" s="135"/>
      <c r="I975" s="135"/>
      <c r="J975" s="135"/>
      <c r="K975" s="135"/>
      <c r="L975" s="135"/>
      <c r="M975" s="135"/>
      <c r="N975" s="135"/>
    </row>
    <row r="976" spans="4:14" x14ac:dyDescent="0.3">
      <c r="D976" s="135"/>
      <c r="E976" s="135"/>
      <c r="F976" s="135"/>
      <c r="G976" s="135"/>
      <c r="H976" s="135"/>
      <c r="I976" s="135"/>
      <c r="J976" s="135"/>
      <c r="K976" s="135"/>
      <c r="L976" s="135"/>
      <c r="M976" s="135"/>
      <c r="N976" s="135"/>
    </row>
    <row r="977" spans="4:14" x14ac:dyDescent="0.3">
      <c r="D977" s="135"/>
      <c r="E977" s="135"/>
      <c r="F977" s="135"/>
      <c r="G977" s="135"/>
      <c r="H977" s="135"/>
      <c r="I977" s="135"/>
      <c r="J977" s="135"/>
      <c r="K977" s="135"/>
      <c r="L977" s="135"/>
      <c r="M977" s="135"/>
      <c r="N977" s="135"/>
    </row>
    <row r="978" spans="4:14" x14ac:dyDescent="0.3">
      <c r="D978" s="135"/>
      <c r="E978" s="135"/>
      <c r="F978" s="135"/>
      <c r="G978" s="135"/>
      <c r="H978" s="135"/>
      <c r="I978" s="135"/>
      <c r="J978" s="135"/>
      <c r="K978" s="135"/>
      <c r="L978" s="135"/>
      <c r="M978" s="135"/>
      <c r="N978" s="135"/>
    </row>
    <row r="979" spans="4:14" x14ac:dyDescent="0.3">
      <c r="D979" s="135"/>
      <c r="E979" s="135"/>
      <c r="F979" s="135"/>
      <c r="G979" s="135"/>
      <c r="H979" s="135"/>
      <c r="I979" s="135"/>
      <c r="J979" s="135"/>
      <c r="K979" s="135"/>
      <c r="L979" s="135"/>
      <c r="M979" s="135"/>
      <c r="N979" s="135"/>
    </row>
    <row r="980" spans="4:14" x14ac:dyDescent="0.3">
      <c r="D980" s="135"/>
      <c r="E980" s="135"/>
      <c r="F980" s="135"/>
      <c r="G980" s="135"/>
      <c r="H980" s="135"/>
      <c r="I980" s="135"/>
      <c r="J980" s="135"/>
      <c r="K980" s="135"/>
      <c r="L980" s="135"/>
      <c r="M980" s="135"/>
      <c r="N980" s="135"/>
    </row>
    <row r="981" spans="4:14" x14ac:dyDescent="0.3">
      <c r="D981" s="135"/>
      <c r="E981" s="135"/>
      <c r="F981" s="135"/>
      <c r="G981" s="135"/>
      <c r="H981" s="135"/>
      <c r="I981" s="135"/>
      <c r="J981" s="135"/>
      <c r="K981" s="135"/>
      <c r="L981" s="135"/>
      <c r="M981" s="135"/>
      <c r="N981" s="135"/>
    </row>
    <row r="982" spans="4:14" x14ac:dyDescent="0.3">
      <c r="D982" s="135"/>
      <c r="E982" s="135"/>
      <c r="F982" s="135"/>
      <c r="G982" s="135"/>
      <c r="H982" s="135"/>
      <c r="I982" s="135"/>
      <c r="J982" s="135"/>
      <c r="K982" s="135"/>
      <c r="L982" s="135"/>
      <c r="M982" s="135"/>
      <c r="N982" s="135"/>
    </row>
    <row r="983" spans="4:14" x14ac:dyDescent="0.3">
      <c r="D983" s="135"/>
      <c r="E983" s="135"/>
      <c r="F983" s="135"/>
      <c r="G983" s="135"/>
      <c r="H983" s="135"/>
      <c r="I983" s="135"/>
      <c r="J983" s="135"/>
      <c r="K983" s="135"/>
      <c r="L983" s="135"/>
      <c r="M983" s="135"/>
      <c r="N983" s="135"/>
    </row>
    <row r="984" spans="4:14" x14ac:dyDescent="0.3">
      <c r="D984" s="135"/>
      <c r="E984" s="135"/>
      <c r="F984" s="135"/>
      <c r="G984" s="135"/>
      <c r="H984" s="135"/>
      <c r="I984" s="135"/>
      <c r="J984" s="135"/>
      <c r="K984" s="135"/>
      <c r="L984" s="135"/>
      <c r="M984" s="135"/>
      <c r="N984" s="135"/>
    </row>
    <row r="985" spans="4:14" x14ac:dyDescent="0.3">
      <c r="D985" s="135"/>
      <c r="E985" s="135"/>
      <c r="F985" s="135"/>
      <c r="G985" s="135"/>
      <c r="H985" s="135"/>
      <c r="I985" s="135"/>
      <c r="J985" s="135"/>
      <c r="K985" s="135"/>
      <c r="L985" s="135"/>
      <c r="M985" s="135"/>
      <c r="N985" s="135"/>
    </row>
    <row r="986" spans="4:14" x14ac:dyDescent="0.3">
      <c r="D986" s="135"/>
      <c r="E986" s="135"/>
      <c r="F986" s="135"/>
      <c r="G986" s="135"/>
      <c r="H986" s="135"/>
      <c r="I986" s="135"/>
      <c r="J986" s="135"/>
      <c r="K986" s="135"/>
      <c r="L986" s="135"/>
      <c r="M986" s="135"/>
      <c r="N986" s="135"/>
    </row>
    <row r="987" spans="4:14" x14ac:dyDescent="0.3">
      <c r="D987" s="135"/>
      <c r="E987" s="135"/>
      <c r="F987" s="135"/>
      <c r="G987" s="135"/>
      <c r="H987" s="135"/>
      <c r="I987" s="135"/>
      <c r="J987" s="135"/>
      <c r="K987" s="135"/>
      <c r="L987" s="135"/>
      <c r="M987" s="135"/>
      <c r="N987" s="135"/>
    </row>
    <row r="988" spans="4:14" x14ac:dyDescent="0.3">
      <c r="D988" s="135"/>
      <c r="E988" s="135"/>
      <c r="F988" s="135"/>
      <c r="G988" s="135"/>
      <c r="H988" s="135"/>
      <c r="I988" s="135"/>
      <c r="J988" s="135"/>
      <c r="K988" s="135"/>
      <c r="L988" s="135"/>
      <c r="M988" s="135"/>
      <c r="N988" s="135"/>
    </row>
    <row r="989" spans="4:14" x14ac:dyDescent="0.3">
      <c r="D989" s="135"/>
      <c r="E989" s="135"/>
      <c r="F989" s="135"/>
      <c r="G989" s="135"/>
      <c r="H989" s="135"/>
      <c r="I989" s="135"/>
      <c r="J989" s="135"/>
      <c r="K989" s="135"/>
      <c r="L989" s="135"/>
      <c r="M989" s="135"/>
      <c r="N989" s="135"/>
    </row>
    <row r="990" spans="4:14" x14ac:dyDescent="0.3">
      <c r="D990" s="135"/>
      <c r="E990" s="135"/>
      <c r="F990" s="135"/>
      <c r="G990" s="135"/>
      <c r="H990" s="135"/>
      <c r="I990" s="135"/>
      <c r="J990" s="135"/>
      <c r="K990" s="135"/>
      <c r="L990" s="135"/>
      <c r="M990" s="135"/>
      <c r="N990" s="135"/>
    </row>
    <row r="991" spans="4:14" x14ac:dyDescent="0.3">
      <c r="D991" s="135"/>
      <c r="E991" s="135"/>
      <c r="F991" s="135"/>
      <c r="G991" s="135"/>
      <c r="H991" s="135"/>
      <c r="I991" s="135"/>
      <c r="J991" s="135"/>
      <c r="K991" s="135"/>
      <c r="L991" s="135"/>
      <c r="M991" s="135"/>
      <c r="N991" s="135"/>
    </row>
    <row r="992" spans="4:14" x14ac:dyDescent="0.3">
      <c r="D992" s="135"/>
      <c r="E992" s="135"/>
      <c r="F992" s="135"/>
      <c r="G992" s="135"/>
      <c r="H992" s="135"/>
      <c r="I992" s="135"/>
      <c r="J992" s="135"/>
      <c r="K992" s="135"/>
      <c r="L992" s="135"/>
      <c r="M992" s="135"/>
      <c r="N992" s="135"/>
    </row>
    <row r="993" spans="4:14" x14ac:dyDescent="0.3">
      <c r="D993" s="135"/>
      <c r="E993" s="135"/>
      <c r="F993" s="135"/>
      <c r="G993" s="135"/>
      <c r="H993" s="135"/>
      <c r="I993" s="135"/>
      <c r="J993" s="135"/>
      <c r="K993" s="135"/>
      <c r="L993" s="135"/>
      <c r="M993" s="135"/>
      <c r="N993" s="135"/>
    </row>
    <row r="994" spans="4:14" x14ac:dyDescent="0.3">
      <c r="D994" s="135"/>
      <c r="E994" s="135"/>
      <c r="F994" s="135"/>
      <c r="G994" s="135"/>
      <c r="H994" s="135"/>
      <c r="I994" s="135"/>
      <c r="J994" s="135"/>
      <c r="K994" s="135"/>
      <c r="L994" s="135"/>
      <c r="M994" s="135"/>
      <c r="N994" s="135"/>
    </row>
    <row r="995" spans="4:14" x14ac:dyDescent="0.3">
      <c r="D995" s="135"/>
      <c r="E995" s="135"/>
      <c r="F995" s="135"/>
      <c r="G995" s="135"/>
      <c r="H995" s="135"/>
      <c r="I995" s="135"/>
      <c r="J995" s="135"/>
      <c r="K995" s="135"/>
      <c r="L995" s="135"/>
      <c r="M995" s="135"/>
      <c r="N995" s="135"/>
    </row>
    <row r="996" spans="4:14" x14ac:dyDescent="0.3">
      <c r="D996" s="135"/>
      <c r="E996" s="135"/>
      <c r="F996" s="135"/>
      <c r="G996" s="135"/>
      <c r="H996" s="135"/>
      <c r="I996" s="135"/>
      <c r="J996" s="135"/>
      <c r="K996" s="135"/>
      <c r="L996" s="135"/>
      <c r="M996" s="135"/>
      <c r="N996" s="135"/>
    </row>
    <row r="997" spans="4:14" x14ac:dyDescent="0.3">
      <c r="D997" s="135"/>
      <c r="E997" s="135"/>
      <c r="F997" s="135"/>
      <c r="G997" s="135"/>
      <c r="H997" s="135"/>
      <c r="I997" s="135"/>
      <c r="J997" s="135"/>
      <c r="K997" s="135"/>
      <c r="L997" s="135"/>
      <c r="M997" s="135"/>
      <c r="N997" s="135"/>
    </row>
    <row r="998" spans="4:14" x14ac:dyDescent="0.3">
      <c r="D998" s="135"/>
      <c r="E998" s="135"/>
      <c r="F998" s="135"/>
      <c r="G998" s="135"/>
      <c r="H998" s="135"/>
      <c r="I998" s="135"/>
      <c r="J998" s="135"/>
      <c r="K998" s="135"/>
      <c r="L998" s="135"/>
      <c r="M998" s="135"/>
      <c r="N998" s="135"/>
    </row>
    <row r="999" spans="4:14" x14ac:dyDescent="0.3">
      <c r="D999" s="135"/>
      <c r="E999" s="135"/>
      <c r="F999" s="135"/>
      <c r="G999" s="135"/>
      <c r="H999" s="135"/>
      <c r="I999" s="135"/>
      <c r="J999" s="135"/>
      <c r="K999" s="135"/>
      <c r="L999" s="135"/>
      <c r="M999" s="135"/>
      <c r="N999" s="135"/>
    </row>
    <row r="1000" spans="4:14" x14ac:dyDescent="0.3">
      <c r="D1000" s="135"/>
      <c r="E1000" s="135"/>
      <c r="F1000" s="135"/>
      <c r="G1000" s="135"/>
      <c r="H1000" s="135"/>
      <c r="I1000" s="135"/>
      <c r="J1000" s="135"/>
      <c r="K1000" s="135"/>
      <c r="L1000" s="135"/>
      <c r="M1000" s="135"/>
      <c r="N1000" s="135"/>
    </row>
    <row r="1001" spans="4:14" x14ac:dyDescent="0.3">
      <c r="D1001" s="135"/>
      <c r="E1001" s="135"/>
      <c r="F1001" s="135"/>
      <c r="G1001" s="135"/>
      <c r="H1001" s="135"/>
      <c r="I1001" s="135"/>
      <c r="J1001" s="135"/>
      <c r="K1001" s="135"/>
      <c r="L1001" s="135"/>
      <c r="M1001" s="135"/>
      <c r="N1001" s="135"/>
    </row>
    <row r="1002" spans="4:14" x14ac:dyDescent="0.3">
      <c r="D1002" s="135"/>
      <c r="E1002" s="135"/>
      <c r="F1002" s="135"/>
      <c r="G1002" s="135"/>
      <c r="H1002" s="135"/>
      <c r="I1002" s="135"/>
      <c r="J1002" s="135"/>
      <c r="K1002" s="135"/>
      <c r="L1002" s="135"/>
      <c r="M1002" s="135"/>
      <c r="N1002" s="135"/>
    </row>
    <row r="1003" spans="4:14" x14ac:dyDescent="0.3">
      <c r="D1003" s="135"/>
      <c r="E1003" s="135"/>
      <c r="F1003" s="135"/>
      <c r="G1003" s="135"/>
      <c r="H1003" s="135"/>
      <c r="I1003" s="135"/>
      <c r="J1003" s="135"/>
      <c r="K1003" s="135"/>
      <c r="L1003" s="135"/>
      <c r="M1003" s="135"/>
      <c r="N1003" s="135"/>
    </row>
    <row r="1004" spans="4:14" x14ac:dyDescent="0.3">
      <c r="D1004" s="135"/>
      <c r="E1004" s="135"/>
      <c r="F1004" s="135"/>
      <c r="G1004" s="135"/>
      <c r="H1004" s="135"/>
      <c r="I1004" s="135"/>
      <c r="J1004" s="135"/>
      <c r="K1004" s="135"/>
      <c r="L1004" s="135"/>
      <c r="M1004" s="135"/>
      <c r="N1004" s="135"/>
    </row>
    <row r="1005" spans="4:14" x14ac:dyDescent="0.3">
      <c r="D1005" s="135"/>
      <c r="E1005" s="135"/>
      <c r="F1005" s="135"/>
      <c r="G1005" s="135"/>
      <c r="H1005" s="135"/>
      <c r="I1005" s="135"/>
      <c r="J1005" s="135"/>
      <c r="K1005" s="135"/>
      <c r="L1005" s="135"/>
      <c r="M1005" s="135"/>
      <c r="N1005" s="135"/>
    </row>
    <row r="1006" spans="4:14" x14ac:dyDescent="0.3">
      <c r="D1006" s="135"/>
      <c r="E1006" s="135"/>
      <c r="F1006" s="135"/>
      <c r="G1006" s="135"/>
      <c r="H1006" s="135"/>
      <c r="I1006" s="135"/>
      <c r="J1006" s="135"/>
      <c r="K1006" s="135"/>
      <c r="L1006" s="135"/>
      <c r="M1006" s="135"/>
      <c r="N1006" s="135"/>
    </row>
    <row r="1007" spans="4:14" x14ac:dyDescent="0.3">
      <c r="D1007" s="135"/>
      <c r="E1007" s="135"/>
      <c r="F1007" s="135"/>
      <c r="G1007" s="135"/>
      <c r="H1007" s="135"/>
      <c r="I1007" s="135"/>
      <c r="J1007" s="135"/>
      <c r="K1007" s="135"/>
      <c r="L1007" s="135"/>
      <c r="M1007" s="135"/>
      <c r="N1007" s="135"/>
    </row>
    <row r="1008" spans="4:14" x14ac:dyDescent="0.3">
      <c r="D1008" s="135"/>
      <c r="E1008" s="135"/>
      <c r="F1008" s="135"/>
      <c r="G1008" s="135"/>
      <c r="H1008" s="135"/>
      <c r="I1008" s="135"/>
      <c r="J1008" s="135"/>
      <c r="K1008" s="135"/>
      <c r="L1008" s="135"/>
      <c r="M1008" s="135"/>
      <c r="N1008" s="135"/>
    </row>
    <row r="1009" spans="4:14" x14ac:dyDescent="0.3">
      <c r="D1009" s="135"/>
      <c r="E1009" s="135"/>
      <c r="F1009" s="135"/>
      <c r="G1009" s="135"/>
      <c r="H1009" s="135"/>
      <c r="I1009" s="135"/>
      <c r="J1009" s="135"/>
      <c r="K1009" s="135"/>
      <c r="L1009" s="135"/>
      <c r="M1009" s="135"/>
      <c r="N1009" s="135"/>
    </row>
    <row r="1010" spans="4:14" x14ac:dyDescent="0.3">
      <c r="D1010" s="135"/>
      <c r="E1010" s="135"/>
      <c r="F1010" s="135"/>
      <c r="G1010" s="135"/>
      <c r="H1010" s="135"/>
      <c r="I1010" s="135"/>
      <c r="J1010" s="135"/>
      <c r="K1010" s="135"/>
      <c r="L1010" s="135"/>
      <c r="M1010" s="135"/>
      <c r="N1010" s="135"/>
    </row>
    <row r="1011" spans="4:14" x14ac:dyDescent="0.3">
      <c r="D1011" s="135"/>
      <c r="E1011" s="135"/>
      <c r="F1011" s="135"/>
      <c r="G1011" s="135"/>
      <c r="H1011" s="135"/>
      <c r="I1011" s="135"/>
      <c r="J1011" s="135"/>
      <c r="K1011" s="135"/>
      <c r="L1011" s="135"/>
      <c r="M1011" s="135"/>
      <c r="N1011" s="135"/>
    </row>
    <row r="1012" spans="4:14" x14ac:dyDescent="0.3">
      <c r="D1012" s="135"/>
      <c r="E1012" s="135"/>
      <c r="F1012" s="135"/>
      <c r="G1012" s="135"/>
      <c r="H1012" s="135"/>
      <c r="I1012" s="135"/>
      <c r="J1012" s="135"/>
      <c r="K1012" s="135"/>
      <c r="L1012" s="135"/>
      <c r="M1012" s="135"/>
      <c r="N1012" s="135"/>
    </row>
    <row r="1013" spans="4:14" x14ac:dyDescent="0.3">
      <c r="D1013" s="135"/>
      <c r="E1013" s="135"/>
      <c r="F1013" s="135"/>
      <c r="G1013" s="135"/>
      <c r="H1013" s="135"/>
      <c r="I1013" s="135"/>
      <c r="J1013" s="135"/>
      <c r="K1013" s="135"/>
      <c r="L1013" s="135"/>
      <c r="M1013" s="135"/>
      <c r="N1013" s="135"/>
    </row>
    <row r="1014" spans="4:14" x14ac:dyDescent="0.3">
      <c r="D1014" s="135"/>
      <c r="E1014" s="135"/>
      <c r="F1014" s="135"/>
      <c r="G1014" s="135"/>
      <c r="H1014" s="135"/>
      <c r="I1014" s="135"/>
      <c r="J1014" s="135"/>
      <c r="K1014" s="135"/>
      <c r="L1014" s="135"/>
      <c r="M1014" s="135"/>
      <c r="N1014" s="135"/>
    </row>
    <row r="1015" spans="4:14" x14ac:dyDescent="0.3">
      <c r="D1015" s="135"/>
      <c r="E1015" s="135"/>
      <c r="F1015" s="135"/>
      <c r="G1015" s="135"/>
      <c r="H1015" s="135"/>
      <c r="I1015" s="135"/>
      <c r="J1015" s="135"/>
      <c r="K1015" s="135"/>
      <c r="L1015" s="135"/>
      <c r="M1015" s="135"/>
      <c r="N1015" s="135"/>
    </row>
    <row r="1016" spans="4:14" x14ac:dyDescent="0.3">
      <c r="D1016" s="135"/>
      <c r="E1016" s="135"/>
      <c r="F1016" s="135"/>
      <c r="G1016" s="135"/>
      <c r="H1016" s="135"/>
      <c r="I1016" s="135"/>
      <c r="J1016" s="135"/>
      <c r="K1016" s="135"/>
      <c r="L1016" s="135"/>
      <c r="M1016" s="135"/>
      <c r="N1016" s="135"/>
    </row>
    <row r="1017" spans="4:14" x14ac:dyDescent="0.3">
      <c r="D1017" s="135"/>
      <c r="E1017" s="135"/>
      <c r="F1017" s="135"/>
      <c r="G1017" s="135"/>
      <c r="H1017" s="135"/>
      <c r="I1017" s="135"/>
      <c r="J1017" s="135"/>
      <c r="K1017" s="135"/>
      <c r="L1017" s="135"/>
      <c r="M1017" s="135"/>
      <c r="N1017" s="135"/>
    </row>
    <row r="1018" spans="4:14" x14ac:dyDescent="0.3">
      <c r="D1018" s="135"/>
      <c r="E1018" s="135"/>
      <c r="F1018" s="135"/>
      <c r="G1018" s="135"/>
      <c r="H1018" s="135"/>
      <c r="I1018" s="135"/>
      <c r="J1018" s="135"/>
      <c r="K1018" s="135"/>
      <c r="L1018" s="135"/>
      <c r="M1018" s="135"/>
      <c r="N1018" s="135"/>
    </row>
    <row r="1019" spans="4:14" x14ac:dyDescent="0.3">
      <c r="D1019" s="135"/>
      <c r="E1019" s="135"/>
      <c r="F1019" s="135"/>
      <c r="G1019" s="135"/>
      <c r="H1019" s="135"/>
      <c r="I1019" s="135"/>
      <c r="J1019" s="135"/>
      <c r="K1019" s="135"/>
      <c r="L1019" s="135"/>
      <c r="M1019" s="135"/>
      <c r="N1019" s="135"/>
    </row>
    <row r="1020" spans="4:14" x14ac:dyDescent="0.3">
      <c r="D1020" s="135"/>
      <c r="E1020" s="135"/>
      <c r="F1020" s="135"/>
      <c r="G1020" s="135"/>
      <c r="H1020" s="135"/>
      <c r="I1020" s="135"/>
      <c r="J1020" s="135"/>
      <c r="K1020" s="135"/>
      <c r="L1020" s="135"/>
      <c r="M1020" s="135"/>
      <c r="N1020" s="135"/>
    </row>
    <row r="1021" spans="4:14" x14ac:dyDescent="0.3">
      <c r="D1021" s="135"/>
      <c r="E1021" s="135"/>
      <c r="F1021" s="135"/>
      <c r="G1021" s="135"/>
      <c r="H1021" s="135"/>
      <c r="I1021" s="135"/>
      <c r="J1021" s="135"/>
      <c r="K1021" s="135"/>
      <c r="L1021" s="135"/>
      <c r="M1021" s="135"/>
      <c r="N1021" s="135"/>
    </row>
    <row r="1022" spans="4:14" x14ac:dyDescent="0.3">
      <c r="D1022" s="135"/>
      <c r="E1022" s="135"/>
      <c r="F1022" s="135"/>
      <c r="G1022" s="135"/>
      <c r="H1022" s="135"/>
      <c r="I1022" s="135"/>
      <c r="J1022" s="135"/>
      <c r="K1022" s="135"/>
      <c r="L1022" s="135"/>
      <c r="M1022" s="135"/>
      <c r="N1022" s="135"/>
    </row>
    <row r="1023" spans="4:14" x14ac:dyDescent="0.3">
      <c r="D1023" s="135"/>
      <c r="E1023" s="135"/>
      <c r="F1023" s="135"/>
      <c r="G1023" s="135"/>
      <c r="H1023" s="135"/>
      <c r="I1023" s="135"/>
      <c r="J1023" s="135"/>
      <c r="K1023" s="135"/>
      <c r="L1023" s="135"/>
      <c r="M1023" s="135"/>
      <c r="N1023" s="135"/>
    </row>
    <row r="1024" spans="4:14" x14ac:dyDescent="0.3">
      <c r="D1024" s="135"/>
      <c r="E1024" s="135"/>
      <c r="F1024" s="135"/>
      <c r="G1024" s="135"/>
      <c r="H1024" s="135"/>
      <c r="I1024" s="135"/>
      <c r="J1024" s="135"/>
      <c r="K1024" s="135"/>
      <c r="L1024" s="135"/>
      <c r="M1024" s="135"/>
      <c r="N1024" s="135"/>
    </row>
    <row r="1025" spans="4:14" x14ac:dyDescent="0.3">
      <c r="D1025" s="135"/>
      <c r="E1025" s="135"/>
      <c r="F1025" s="135"/>
      <c r="G1025" s="135"/>
      <c r="H1025" s="135"/>
      <c r="I1025" s="135"/>
      <c r="J1025" s="135"/>
      <c r="K1025" s="135"/>
      <c r="L1025" s="135"/>
      <c r="M1025" s="135"/>
      <c r="N1025" s="135"/>
    </row>
    <row r="1026" spans="4:14" x14ac:dyDescent="0.3">
      <c r="D1026" s="135"/>
      <c r="E1026" s="135"/>
      <c r="F1026" s="135"/>
      <c r="G1026" s="135"/>
      <c r="H1026" s="135"/>
      <c r="I1026" s="135"/>
      <c r="J1026" s="135"/>
      <c r="K1026" s="135"/>
      <c r="L1026" s="135"/>
      <c r="M1026" s="135"/>
      <c r="N1026" s="135"/>
    </row>
    <row r="1027" spans="4:14" x14ac:dyDescent="0.3">
      <c r="D1027" s="135"/>
      <c r="E1027" s="135"/>
      <c r="F1027" s="135"/>
      <c r="G1027" s="135"/>
      <c r="H1027" s="135"/>
      <c r="I1027" s="135"/>
      <c r="J1027" s="135"/>
      <c r="K1027" s="135"/>
      <c r="L1027" s="135"/>
      <c r="M1027" s="135"/>
      <c r="N1027" s="135"/>
    </row>
    <row r="1028" spans="4:14" x14ac:dyDescent="0.3">
      <c r="D1028" s="135"/>
      <c r="E1028" s="135"/>
      <c r="F1028" s="135"/>
      <c r="G1028" s="135"/>
      <c r="H1028" s="135"/>
      <c r="I1028" s="135"/>
      <c r="J1028" s="135"/>
      <c r="K1028" s="135"/>
      <c r="L1028" s="135"/>
      <c r="M1028" s="135"/>
      <c r="N1028" s="135"/>
    </row>
    <row r="1029" spans="4:14" x14ac:dyDescent="0.3">
      <c r="D1029" s="135"/>
      <c r="E1029" s="135"/>
      <c r="F1029" s="135"/>
      <c r="G1029" s="135"/>
      <c r="H1029" s="135"/>
      <c r="I1029" s="135"/>
      <c r="J1029" s="135"/>
      <c r="K1029" s="135"/>
      <c r="L1029" s="135"/>
      <c r="M1029" s="135"/>
      <c r="N1029" s="135"/>
    </row>
    <row r="1030" spans="4:14" x14ac:dyDescent="0.3">
      <c r="D1030" s="135"/>
      <c r="E1030" s="135"/>
      <c r="F1030" s="135"/>
      <c r="G1030" s="135"/>
      <c r="H1030" s="135"/>
      <c r="I1030" s="135"/>
      <c r="J1030" s="135"/>
      <c r="K1030" s="135"/>
      <c r="L1030" s="135"/>
      <c r="M1030" s="135"/>
      <c r="N1030" s="135"/>
    </row>
    <row r="1031" spans="4:14" x14ac:dyDescent="0.3">
      <c r="D1031" s="135"/>
      <c r="E1031" s="135"/>
      <c r="F1031" s="135"/>
      <c r="G1031" s="135"/>
      <c r="H1031" s="135"/>
      <c r="I1031" s="135"/>
      <c r="J1031" s="135"/>
      <c r="K1031" s="135"/>
      <c r="L1031" s="135"/>
      <c r="M1031" s="135"/>
      <c r="N1031" s="135"/>
    </row>
    <row r="1032" spans="4:14" x14ac:dyDescent="0.3">
      <c r="D1032" s="135"/>
      <c r="E1032" s="135"/>
      <c r="F1032" s="135"/>
      <c r="G1032" s="135"/>
      <c r="H1032" s="135"/>
      <c r="I1032" s="135"/>
      <c r="J1032" s="135"/>
      <c r="K1032" s="135"/>
      <c r="L1032" s="135"/>
      <c r="M1032" s="135"/>
      <c r="N1032" s="135"/>
    </row>
    <row r="1033" spans="4:14" x14ac:dyDescent="0.3">
      <c r="D1033" s="135"/>
      <c r="E1033" s="135"/>
      <c r="F1033" s="135"/>
      <c r="G1033" s="135"/>
      <c r="H1033" s="135"/>
      <c r="I1033" s="135"/>
      <c r="J1033" s="135"/>
      <c r="K1033" s="135"/>
      <c r="L1033" s="135"/>
      <c r="M1033" s="135"/>
      <c r="N1033" s="135"/>
    </row>
    <row r="1034" spans="4:14" x14ac:dyDescent="0.3">
      <c r="D1034" s="135"/>
      <c r="E1034" s="135"/>
      <c r="F1034" s="135"/>
      <c r="G1034" s="135"/>
      <c r="H1034" s="135"/>
      <c r="I1034" s="135"/>
      <c r="J1034" s="135"/>
      <c r="K1034" s="135"/>
      <c r="L1034" s="135"/>
      <c r="M1034" s="135"/>
      <c r="N1034" s="135"/>
    </row>
    <row r="1035" spans="4:14" x14ac:dyDescent="0.3">
      <c r="D1035" s="135"/>
      <c r="E1035" s="135"/>
      <c r="F1035" s="135"/>
      <c r="G1035" s="135"/>
      <c r="H1035" s="135"/>
      <c r="I1035" s="135"/>
      <c r="J1035" s="135"/>
      <c r="K1035" s="135"/>
      <c r="L1035" s="135"/>
      <c r="M1035" s="135"/>
      <c r="N1035" s="135"/>
    </row>
    <row r="1036" spans="4:14" x14ac:dyDescent="0.3">
      <c r="D1036" s="135"/>
      <c r="E1036" s="135"/>
      <c r="F1036" s="135"/>
      <c r="G1036" s="135"/>
      <c r="H1036" s="135"/>
      <c r="I1036" s="135"/>
      <c r="J1036" s="135"/>
      <c r="K1036" s="135"/>
      <c r="L1036" s="135"/>
      <c r="M1036" s="135"/>
      <c r="N1036" s="135"/>
    </row>
    <row r="1037" spans="4:14" x14ac:dyDescent="0.3">
      <c r="D1037" s="135"/>
      <c r="E1037" s="135"/>
      <c r="F1037" s="135"/>
      <c r="G1037" s="135"/>
      <c r="H1037" s="135"/>
      <c r="I1037" s="135"/>
      <c r="J1037" s="135"/>
      <c r="K1037" s="135"/>
      <c r="L1037" s="135"/>
      <c r="M1037" s="135"/>
      <c r="N1037" s="135"/>
    </row>
    <row r="1038" spans="4:14" x14ac:dyDescent="0.3">
      <c r="D1038" s="135"/>
      <c r="E1038" s="135"/>
      <c r="F1038" s="135"/>
      <c r="G1038" s="135"/>
      <c r="H1038" s="135"/>
      <c r="I1038" s="135"/>
      <c r="J1038" s="135"/>
      <c r="K1038" s="135"/>
      <c r="L1038" s="135"/>
      <c r="M1038" s="135"/>
      <c r="N1038" s="135"/>
    </row>
    <row r="1039" spans="4:14" x14ac:dyDescent="0.3">
      <c r="D1039" s="135"/>
      <c r="E1039" s="135"/>
      <c r="F1039" s="135"/>
      <c r="G1039" s="135"/>
      <c r="H1039" s="135"/>
      <c r="I1039" s="135"/>
      <c r="J1039" s="135"/>
      <c r="K1039" s="135"/>
      <c r="L1039" s="135"/>
      <c r="M1039" s="135"/>
      <c r="N1039" s="135"/>
    </row>
    <row r="1040" spans="4:14" x14ac:dyDescent="0.3">
      <c r="D1040" s="135"/>
      <c r="E1040" s="135"/>
      <c r="F1040" s="135"/>
      <c r="G1040" s="135"/>
      <c r="H1040" s="135"/>
      <c r="I1040" s="135"/>
      <c r="J1040" s="135"/>
      <c r="K1040" s="135"/>
      <c r="L1040" s="135"/>
      <c r="M1040" s="135"/>
      <c r="N1040" s="135"/>
    </row>
    <row r="1041" spans="4:14" x14ac:dyDescent="0.3">
      <c r="D1041" s="135"/>
      <c r="E1041" s="135"/>
      <c r="F1041" s="135"/>
      <c r="G1041" s="135"/>
      <c r="H1041" s="135"/>
      <c r="I1041" s="135"/>
      <c r="J1041" s="135"/>
      <c r="K1041" s="135"/>
      <c r="L1041" s="135"/>
      <c r="M1041" s="135"/>
      <c r="N1041" s="135"/>
    </row>
    <row r="1042" spans="4:14" x14ac:dyDescent="0.3">
      <c r="D1042" s="135"/>
      <c r="E1042" s="135"/>
      <c r="F1042" s="135"/>
      <c r="G1042" s="135"/>
      <c r="H1042" s="135"/>
      <c r="I1042" s="135"/>
      <c r="J1042" s="135"/>
      <c r="K1042" s="135"/>
      <c r="L1042" s="135"/>
      <c r="M1042" s="135"/>
      <c r="N1042" s="135"/>
    </row>
    <row r="1043" spans="4:14" x14ac:dyDescent="0.3">
      <c r="D1043" s="135"/>
      <c r="E1043" s="135"/>
      <c r="F1043" s="135"/>
      <c r="G1043" s="135"/>
      <c r="H1043" s="135"/>
      <c r="I1043" s="135"/>
      <c r="J1043" s="135"/>
      <c r="K1043" s="135"/>
      <c r="L1043" s="135"/>
      <c r="M1043" s="135"/>
      <c r="N1043" s="135"/>
    </row>
    <row r="1044" spans="4:14" x14ac:dyDescent="0.3">
      <c r="D1044" s="135"/>
      <c r="E1044" s="135"/>
      <c r="F1044" s="135"/>
      <c r="G1044" s="135"/>
      <c r="H1044" s="135"/>
      <c r="I1044" s="135"/>
      <c r="J1044" s="135"/>
      <c r="K1044" s="135"/>
      <c r="L1044" s="135"/>
      <c r="M1044" s="135"/>
      <c r="N1044" s="135"/>
    </row>
    <row r="1045" spans="4:14" x14ac:dyDescent="0.3">
      <c r="D1045" s="135"/>
      <c r="E1045" s="135"/>
      <c r="F1045" s="135"/>
      <c r="G1045" s="135"/>
      <c r="H1045" s="135"/>
      <c r="I1045" s="135"/>
      <c r="J1045" s="135"/>
      <c r="K1045" s="135"/>
      <c r="L1045" s="135"/>
      <c r="M1045" s="135"/>
      <c r="N1045" s="135"/>
    </row>
    <row r="1046" spans="4:14" x14ac:dyDescent="0.3">
      <c r="D1046" s="135"/>
      <c r="E1046" s="135"/>
      <c r="F1046" s="135"/>
      <c r="G1046" s="135"/>
      <c r="H1046" s="135"/>
      <c r="I1046" s="135"/>
      <c r="J1046" s="135"/>
      <c r="K1046" s="135"/>
      <c r="L1046" s="135"/>
      <c r="M1046" s="135"/>
      <c r="N1046" s="135"/>
    </row>
    <row r="1047" spans="4:14" x14ac:dyDescent="0.3">
      <c r="D1047" s="135"/>
      <c r="E1047" s="135"/>
      <c r="F1047" s="135"/>
      <c r="G1047" s="135"/>
      <c r="H1047" s="135"/>
      <c r="I1047" s="135"/>
      <c r="J1047" s="135"/>
      <c r="K1047" s="135"/>
      <c r="L1047" s="135"/>
      <c r="M1047" s="135"/>
      <c r="N1047" s="135"/>
    </row>
    <row r="1048" spans="4:14" x14ac:dyDescent="0.3">
      <c r="D1048" s="135"/>
      <c r="E1048" s="135"/>
      <c r="F1048" s="135"/>
      <c r="G1048" s="135"/>
      <c r="H1048" s="135"/>
      <c r="I1048" s="135"/>
      <c r="J1048" s="135"/>
      <c r="K1048" s="135"/>
      <c r="L1048" s="135"/>
      <c r="M1048" s="135"/>
      <c r="N1048" s="135"/>
    </row>
    <row r="1049" spans="4:14" x14ac:dyDescent="0.3">
      <c r="D1049" s="135"/>
      <c r="E1049" s="135"/>
      <c r="F1049" s="135"/>
      <c r="G1049" s="135"/>
      <c r="H1049" s="135"/>
      <c r="I1049" s="135"/>
      <c r="J1049" s="135"/>
      <c r="K1049" s="135"/>
      <c r="L1049" s="135"/>
      <c r="M1049" s="135"/>
      <c r="N1049" s="135"/>
    </row>
    <row r="1050" spans="4:14" x14ac:dyDescent="0.3">
      <c r="D1050" s="135"/>
      <c r="E1050" s="135"/>
      <c r="F1050" s="135"/>
      <c r="G1050" s="135"/>
      <c r="H1050" s="135"/>
      <c r="I1050" s="135"/>
      <c r="J1050" s="135"/>
      <c r="K1050" s="135"/>
      <c r="L1050" s="135"/>
      <c r="M1050" s="135"/>
      <c r="N1050" s="135"/>
    </row>
    <row r="1051" spans="4:14" x14ac:dyDescent="0.3">
      <c r="D1051" s="135"/>
      <c r="E1051" s="135"/>
      <c r="F1051" s="135"/>
      <c r="G1051" s="135"/>
      <c r="H1051" s="135"/>
      <c r="I1051" s="135"/>
      <c r="J1051" s="135"/>
      <c r="K1051" s="135"/>
      <c r="L1051" s="135"/>
      <c r="M1051" s="135"/>
      <c r="N1051" s="135"/>
    </row>
    <row r="1052" spans="4:14" x14ac:dyDescent="0.3">
      <c r="D1052" s="135"/>
      <c r="E1052" s="135"/>
      <c r="F1052" s="135"/>
      <c r="G1052" s="135"/>
      <c r="H1052" s="135"/>
      <c r="I1052" s="135"/>
      <c r="J1052" s="135"/>
      <c r="K1052" s="135"/>
      <c r="L1052" s="135"/>
      <c r="M1052" s="135"/>
      <c r="N1052" s="135"/>
    </row>
    <row r="1053" spans="4:14" x14ac:dyDescent="0.3">
      <c r="D1053" s="135"/>
      <c r="E1053" s="135"/>
      <c r="F1053" s="135"/>
      <c r="G1053" s="135"/>
      <c r="H1053" s="135"/>
      <c r="I1053" s="135"/>
      <c r="J1053" s="135"/>
      <c r="K1053" s="135"/>
      <c r="L1053" s="135"/>
      <c r="M1053" s="135"/>
      <c r="N1053" s="135"/>
    </row>
    <row r="1054" spans="4:14" x14ac:dyDescent="0.3">
      <c r="D1054" s="135"/>
      <c r="E1054" s="135"/>
      <c r="F1054" s="135"/>
      <c r="G1054" s="135"/>
      <c r="H1054" s="135"/>
      <c r="I1054" s="135"/>
      <c r="J1054" s="135"/>
      <c r="K1054" s="135"/>
      <c r="L1054" s="135"/>
      <c r="M1054" s="135"/>
      <c r="N1054" s="135"/>
    </row>
    <row r="1055" spans="4:14" x14ac:dyDescent="0.3">
      <c r="D1055" s="135"/>
      <c r="E1055" s="135"/>
      <c r="F1055" s="135"/>
      <c r="G1055" s="135"/>
      <c r="H1055" s="135"/>
      <c r="I1055" s="135"/>
      <c r="J1055" s="135"/>
      <c r="K1055" s="135"/>
      <c r="L1055" s="135"/>
      <c r="M1055" s="135"/>
      <c r="N1055" s="135"/>
    </row>
    <row r="1056" spans="4:14" x14ac:dyDescent="0.3">
      <c r="D1056" s="135"/>
      <c r="E1056" s="135"/>
      <c r="F1056" s="135"/>
      <c r="G1056" s="135"/>
      <c r="H1056" s="135"/>
      <c r="I1056" s="135"/>
      <c r="J1056" s="135"/>
      <c r="K1056" s="135"/>
      <c r="L1056" s="135"/>
      <c r="M1056" s="135"/>
      <c r="N1056" s="135"/>
    </row>
    <row r="1057" spans="4:14" x14ac:dyDescent="0.3">
      <c r="D1057" s="135"/>
      <c r="E1057" s="135"/>
      <c r="F1057" s="135"/>
      <c r="G1057" s="135"/>
      <c r="H1057" s="135"/>
      <c r="I1057" s="135"/>
      <c r="J1057" s="135"/>
      <c r="K1057" s="135"/>
      <c r="L1057" s="135"/>
      <c r="M1057" s="135"/>
      <c r="N1057" s="135"/>
    </row>
    <row r="1058" spans="4:14" x14ac:dyDescent="0.3">
      <c r="D1058" s="135"/>
      <c r="E1058" s="135"/>
      <c r="F1058" s="135"/>
      <c r="G1058" s="135"/>
      <c r="H1058" s="135"/>
      <c r="I1058" s="135"/>
      <c r="J1058" s="135"/>
      <c r="K1058" s="135"/>
      <c r="L1058" s="135"/>
      <c r="M1058" s="135"/>
      <c r="N1058" s="135"/>
    </row>
    <row r="1059" spans="4:14" x14ac:dyDescent="0.3">
      <c r="D1059" s="135"/>
      <c r="E1059" s="135"/>
      <c r="F1059" s="135"/>
      <c r="G1059" s="135"/>
      <c r="H1059" s="135"/>
      <c r="I1059" s="135"/>
      <c r="J1059" s="135"/>
      <c r="K1059" s="135"/>
      <c r="L1059" s="135"/>
      <c r="M1059" s="135"/>
      <c r="N1059" s="135"/>
    </row>
    <row r="1060" spans="4:14" x14ac:dyDescent="0.3">
      <c r="D1060" s="135"/>
      <c r="E1060" s="135"/>
      <c r="F1060" s="135"/>
      <c r="G1060" s="135"/>
      <c r="H1060" s="135"/>
      <c r="I1060" s="135"/>
      <c r="J1060" s="135"/>
      <c r="K1060" s="135"/>
      <c r="L1060" s="135"/>
      <c r="M1060" s="135"/>
      <c r="N1060" s="135"/>
    </row>
    <row r="1061" spans="4:14" x14ac:dyDescent="0.3">
      <c r="D1061" s="135"/>
      <c r="E1061" s="135"/>
      <c r="F1061" s="135"/>
      <c r="G1061" s="135"/>
      <c r="H1061" s="135"/>
      <c r="I1061" s="135"/>
      <c r="J1061" s="135"/>
      <c r="K1061" s="135"/>
      <c r="L1061" s="135"/>
      <c r="M1061" s="135"/>
      <c r="N1061" s="135"/>
    </row>
    <row r="1062" spans="4:14" x14ac:dyDescent="0.3">
      <c r="D1062" s="135"/>
      <c r="E1062" s="135"/>
      <c r="F1062" s="135"/>
      <c r="G1062" s="135"/>
      <c r="H1062" s="135"/>
      <c r="I1062" s="135"/>
      <c r="J1062" s="135"/>
      <c r="K1062" s="135"/>
      <c r="L1062" s="135"/>
      <c r="M1062" s="135"/>
      <c r="N1062" s="135"/>
    </row>
    <row r="1063" spans="4:14" x14ac:dyDescent="0.3">
      <c r="D1063" s="135"/>
      <c r="E1063" s="135"/>
      <c r="F1063" s="135"/>
      <c r="G1063" s="135"/>
      <c r="H1063" s="135"/>
      <c r="I1063" s="135"/>
      <c r="J1063" s="135"/>
      <c r="K1063" s="135"/>
      <c r="L1063" s="135"/>
      <c r="M1063" s="135"/>
      <c r="N1063" s="135"/>
    </row>
    <row r="1064" spans="4:14" x14ac:dyDescent="0.3">
      <c r="D1064" s="135"/>
      <c r="E1064" s="135"/>
      <c r="F1064" s="135"/>
      <c r="G1064" s="135"/>
      <c r="H1064" s="135"/>
      <c r="I1064" s="135"/>
      <c r="J1064" s="135"/>
      <c r="K1064" s="135"/>
      <c r="L1064" s="135"/>
      <c r="M1064" s="135"/>
      <c r="N1064" s="135"/>
    </row>
    <row r="1065" spans="4:14" x14ac:dyDescent="0.3">
      <c r="D1065" s="135"/>
      <c r="E1065" s="135"/>
      <c r="F1065" s="135"/>
      <c r="G1065" s="135"/>
      <c r="H1065" s="135"/>
      <c r="I1065" s="135"/>
      <c r="J1065" s="135"/>
      <c r="K1065" s="135"/>
      <c r="L1065" s="135"/>
      <c r="M1065" s="135"/>
      <c r="N1065" s="135"/>
    </row>
    <row r="1066" spans="4:14" x14ac:dyDescent="0.3">
      <c r="D1066" s="135"/>
      <c r="E1066" s="135"/>
      <c r="F1066" s="135"/>
      <c r="G1066" s="135"/>
      <c r="H1066" s="135"/>
      <c r="I1066" s="135"/>
      <c r="J1066" s="135"/>
      <c r="K1066" s="135"/>
      <c r="L1066" s="135"/>
      <c r="M1066" s="135"/>
      <c r="N1066" s="135"/>
    </row>
    <row r="1067" spans="4:14" x14ac:dyDescent="0.3">
      <c r="D1067" s="135"/>
      <c r="E1067" s="135"/>
      <c r="F1067" s="135"/>
      <c r="G1067" s="135"/>
      <c r="H1067" s="135"/>
      <c r="I1067" s="135"/>
      <c r="J1067" s="135"/>
      <c r="K1067" s="135"/>
      <c r="L1067" s="135"/>
      <c r="M1067" s="135"/>
      <c r="N1067" s="135"/>
    </row>
    <row r="1068" spans="4:14" x14ac:dyDescent="0.3">
      <c r="D1068" s="135"/>
      <c r="E1068" s="135"/>
      <c r="F1068" s="135"/>
      <c r="G1068" s="135"/>
      <c r="H1068" s="135"/>
      <c r="I1068" s="135"/>
      <c r="J1068" s="135"/>
      <c r="K1068" s="135"/>
      <c r="L1068" s="135"/>
      <c r="M1068" s="135"/>
      <c r="N1068" s="135"/>
    </row>
    <row r="1069" spans="4:14" x14ac:dyDescent="0.3">
      <c r="D1069" s="135"/>
      <c r="E1069" s="135"/>
      <c r="F1069" s="135"/>
      <c r="G1069" s="135"/>
      <c r="H1069" s="135"/>
      <c r="I1069" s="135"/>
      <c r="J1069" s="135"/>
      <c r="K1069" s="135"/>
      <c r="L1069" s="135"/>
      <c r="M1069" s="135"/>
      <c r="N1069" s="135"/>
    </row>
    <row r="1070" spans="4:14" x14ac:dyDescent="0.3">
      <c r="D1070" s="135"/>
      <c r="E1070" s="135"/>
      <c r="F1070" s="135"/>
      <c r="G1070" s="135"/>
      <c r="H1070" s="135"/>
      <c r="I1070" s="135"/>
      <c r="J1070" s="135"/>
      <c r="K1070" s="135"/>
      <c r="L1070" s="135"/>
      <c r="M1070" s="135"/>
      <c r="N1070" s="135"/>
    </row>
    <row r="1071" spans="4:14" x14ac:dyDescent="0.3">
      <c r="D1071" s="135"/>
      <c r="E1071" s="135"/>
      <c r="F1071" s="135"/>
      <c r="G1071" s="135"/>
      <c r="H1071" s="135"/>
      <c r="I1071" s="135"/>
      <c r="J1071" s="135"/>
      <c r="K1071" s="135"/>
      <c r="L1071" s="135"/>
      <c r="M1071" s="135"/>
      <c r="N1071" s="135"/>
    </row>
    <row r="1072" spans="4:14" x14ac:dyDescent="0.3">
      <c r="D1072" s="135"/>
      <c r="E1072" s="135"/>
      <c r="F1072" s="135"/>
      <c r="G1072" s="135"/>
      <c r="H1072" s="135"/>
      <c r="I1072" s="135"/>
      <c r="J1072" s="135"/>
      <c r="K1072" s="135"/>
      <c r="L1072" s="135"/>
      <c r="M1072" s="135"/>
      <c r="N1072" s="135"/>
    </row>
    <row r="1073" spans="4:14" x14ac:dyDescent="0.3">
      <c r="D1073" s="135"/>
      <c r="E1073" s="135"/>
      <c r="F1073" s="135"/>
      <c r="G1073" s="135"/>
      <c r="H1073" s="135"/>
      <c r="I1073" s="135"/>
      <c r="J1073" s="135"/>
      <c r="K1073" s="135"/>
      <c r="L1073" s="135"/>
      <c r="M1073" s="135"/>
      <c r="N1073" s="135"/>
    </row>
    <row r="1074" spans="4:14" x14ac:dyDescent="0.3">
      <c r="D1074" s="135"/>
      <c r="E1074" s="135"/>
      <c r="F1074" s="135"/>
      <c r="G1074" s="135"/>
      <c r="H1074" s="135"/>
      <c r="I1074" s="135"/>
      <c r="J1074" s="135"/>
      <c r="K1074" s="135"/>
      <c r="L1074" s="135"/>
      <c r="M1074" s="135"/>
      <c r="N1074" s="135"/>
    </row>
    <row r="1075" spans="4:14" x14ac:dyDescent="0.3">
      <c r="D1075" s="135"/>
      <c r="E1075" s="135"/>
      <c r="F1075" s="135"/>
      <c r="G1075" s="135"/>
      <c r="H1075" s="135"/>
      <c r="I1075" s="135"/>
      <c r="J1075" s="135"/>
      <c r="K1075" s="135"/>
      <c r="L1075" s="135"/>
      <c r="M1075" s="135"/>
      <c r="N1075" s="135"/>
    </row>
    <row r="1076" spans="4:14" x14ac:dyDescent="0.3">
      <c r="D1076" s="135"/>
      <c r="E1076" s="135"/>
      <c r="F1076" s="135"/>
      <c r="G1076" s="135"/>
      <c r="H1076" s="135"/>
      <c r="I1076" s="135"/>
      <c r="J1076" s="135"/>
      <c r="K1076" s="135"/>
      <c r="L1076" s="135"/>
      <c r="M1076" s="135"/>
      <c r="N1076" s="135"/>
    </row>
    <row r="1077" spans="4:14" x14ac:dyDescent="0.3">
      <c r="D1077" s="135"/>
      <c r="E1077" s="135"/>
      <c r="F1077" s="135"/>
      <c r="G1077" s="135"/>
      <c r="H1077" s="135"/>
      <c r="I1077" s="135"/>
      <c r="J1077" s="135"/>
      <c r="K1077" s="135"/>
      <c r="L1077" s="135"/>
      <c r="M1077" s="135"/>
      <c r="N1077" s="135"/>
    </row>
    <row r="1078" spans="4:14" x14ac:dyDescent="0.3">
      <c r="D1078" s="135"/>
      <c r="E1078" s="135"/>
      <c r="F1078" s="135"/>
      <c r="G1078" s="135"/>
      <c r="H1078" s="135"/>
      <c r="I1078" s="135"/>
      <c r="J1078" s="135"/>
      <c r="K1078" s="135"/>
      <c r="L1078" s="135"/>
      <c r="M1078" s="135"/>
      <c r="N1078" s="135"/>
    </row>
    <row r="1079" spans="4:14" x14ac:dyDescent="0.3">
      <c r="D1079" s="135"/>
      <c r="E1079" s="135"/>
      <c r="F1079" s="135"/>
      <c r="G1079" s="135"/>
      <c r="H1079" s="135"/>
      <c r="I1079" s="135"/>
      <c r="J1079" s="135"/>
      <c r="K1079" s="135"/>
      <c r="L1079" s="135"/>
      <c r="M1079" s="135"/>
      <c r="N1079" s="135"/>
    </row>
    <row r="1080" spans="4:14" x14ac:dyDescent="0.3">
      <c r="D1080" s="135"/>
      <c r="E1080" s="135"/>
      <c r="F1080" s="135"/>
      <c r="G1080" s="135"/>
      <c r="H1080" s="135"/>
      <c r="I1080" s="135"/>
      <c r="J1080" s="135"/>
      <c r="K1080" s="135"/>
      <c r="L1080" s="135"/>
      <c r="M1080" s="135"/>
      <c r="N1080" s="135"/>
    </row>
    <row r="1081" spans="4:14" x14ac:dyDescent="0.3">
      <c r="D1081" s="135"/>
      <c r="E1081" s="135"/>
      <c r="F1081" s="135"/>
      <c r="G1081" s="135"/>
      <c r="H1081" s="135"/>
      <c r="I1081" s="135"/>
      <c r="J1081" s="135"/>
      <c r="K1081" s="135"/>
      <c r="L1081" s="135"/>
      <c r="M1081" s="135"/>
      <c r="N1081" s="135"/>
    </row>
    <row r="1082" spans="4:14" x14ac:dyDescent="0.3">
      <c r="D1082" s="135"/>
      <c r="E1082" s="135"/>
      <c r="F1082" s="135"/>
      <c r="G1082" s="135"/>
      <c r="H1082" s="135"/>
      <c r="I1082" s="135"/>
      <c r="J1082" s="135"/>
      <c r="K1082" s="135"/>
      <c r="L1082" s="135"/>
      <c r="M1082" s="135"/>
      <c r="N1082" s="135"/>
    </row>
    <row r="1083" spans="4:14" x14ac:dyDescent="0.3">
      <c r="D1083" s="135"/>
      <c r="E1083" s="135"/>
      <c r="F1083" s="135"/>
      <c r="G1083" s="135"/>
      <c r="H1083" s="135"/>
      <c r="I1083" s="135"/>
      <c r="J1083" s="135"/>
      <c r="K1083" s="135"/>
      <c r="L1083" s="135"/>
      <c r="M1083" s="135"/>
      <c r="N1083" s="135"/>
    </row>
    <row r="1084" spans="4:14" x14ac:dyDescent="0.3">
      <c r="D1084" s="135"/>
      <c r="E1084" s="135"/>
      <c r="F1084" s="135"/>
      <c r="G1084" s="135"/>
      <c r="H1084" s="135"/>
      <c r="I1084" s="135"/>
      <c r="J1084" s="135"/>
      <c r="K1084" s="135"/>
      <c r="L1084" s="135"/>
      <c r="M1084" s="135"/>
      <c r="N1084" s="135"/>
    </row>
    <row r="1085" spans="4:14" x14ac:dyDescent="0.3">
      <c r="D1085" s="135"/>
      <c r="E1085" s="135"/>
      <c r="F1085" s="135"/>
      <c r="G1085" s="135"/>
      <c r="H1085" s="135"/>
      <c r="I1085" s="135"/>
      <c r="J1085" s="135"/>
      <c r="K1085" s="135"/>
      <c r="L1085" s="135"/>
      <c r="M1085" s="135"/>
      <c r="N1085" s="135"/>
    </row>
    <row r="1086" spans="4:14" x14ac:dyDescent="0.3">
      <c r="D1086" s="135"/>
      <c r="E1086" s="135"/>
      <c r="F1086" s="135"/>
      <c r="G1086" s="135"/>
      <c r="H1086" s="135"/>
      <c r="I1086" s="135"/>
      <c r="J1086" s="135"/>
      <c r="K1086" s="135"/>
      <c r="L1086" s="135"/>
      <c r="M1086" s="135"/>
      <c r="N1086" s="135"/>
    </row>
    <row r="1087" spans="4:14" x14ac:dyDescent="0.3">
      <c r="D1087" s="135"/>
      <c r="E1087" s="135"/>
      <c r="F1087" s="135"/>
      <c r="G1087" s="135"/>
      <c r="H1087" s="135"/>
      <c r="I1087" s="135"/>
      <c r="J1087" s="135"/>
      <c r="K1087" s="135"/>
      <c r="L1087" s="135"/>
      <c r="M1087" s="135"/>
      <c r="N1087" s="135"/>
    </row>
    <row r="1088" spans="4:14" x14ac:dyDescent="0.3">
      <c r="D1088" s="135"/>
      <c r="E1088" s="135"/>
      <c r="F1088" s="135"/>
      <c r="G1088" s="135"/>
      <c r="H1088" s="135"/>
      <c r="I1088" s="135"/>
      <c r="J1088" s="135"/>
      <c r="K1088" s="135"/>
      <c r="L1088" s="135"/>
      <c r="M1088" s="135"/>
      <c r="N1088" s="135"/>
    </row>
    <row r="1089" spans="4:14" x14ac:dyDescent="0.3">
      <c r="D1089" s="135"/>
      <c r="E1089" s="135"/>
      <c r="F1089" s="135"/>
      <c r="G1089" s="135"/>
      <c r="H1089" s="135"/>
      <c r="I1089" s="135"/>
      <c r="J1089" s="135"/>
      <c r="K1089" s="135"/>
      <c r="L1089" s="135"/>
      <c r="M1089" s="135"/>
      <c r="N1089" s="135"/>
    </row>
    <row r="1090" spans="4:14" x14ac:dyDescent="0.3">
      <c r="D1090" s="135"/>
      <c r="E1090" s="135"/>
      <c r="F1090" s="135"/>
      <c r="G1090" s="135"/>
      <c r="H1090" s="135"/>
      <c r="I1090" s="135"/>
      <c r="J1090" s="135"/>
      <c r="K1090" s="135"/>
      <c r="L1090" s="135"/>
      <c r="M1090" s="135"/>
      <c r="N1090" s="135"/>
    </row>
    <row r="1091" spans="4:14" x14ac:dyDescent="0.3">
      <c r="D1091" s="135"/>
      <c r="E1091" s="135"/>
      <c r="F1091" s="135"/>
      <c r="G1091" s="135"/>
      <c r="H1091" s="135"/>
      <c r="I1091" s="135"/>
      <c r="J1091" s="135"/>
      <c r="K1091" s="135"/>
      <c r="L1091" s="135"/>
      <c r="M1091" s="135"/>
      <c r="N1091" s="135"/>
    </row>
    <row r="1092" spans="4:14" x14ac:dyDescent="0.3">
      <c r="D1092" s="135"/>
      <c r="E1092" s="135"/>
      <c r="F1092" s="135"/>
      <c r="G1092" s="135"/>
      <c r="H1092" s="135"/>
      <c r="I1092" s="135"/>
      <c r="J1092" s="135"/>
      <c r="K1092" s="135"/>
      <c r="L1092" s="135"/>
      <c r="M1092" s="135"/>
      <c r="N1092" s="135"/>
    </row>
    <row r="1093" spans="4:14" x14ac:dyDescent="0.3">
      <c r="D1093" s="135"/>
      <c r="E1093" s="135"/>
      <c r="F1093" s="135"/>
      <c r="G1093" s="135"/>
      <c r="H1093" s="135"/>
      <c r="I1093" s="135"/>
      <c r="J1093" s="135"/>
      <c r="K1093" s="135"/>
      <c r="L1093" s="135"/>
      <c r="M1093" s="135"/>
      <c r="N1093" s="135"/>
    </row>
    <row r="1094" spans="4:14" x14ac:dyDescent="0.3">
      <c r="D1094" s="135"/>
      <c r="E1094" s="135"/>
      <c r="F1094" s="135"/>
      <c r="G1094" s="135"/>
      <c r="H1094" s="135"/>
      <c r="I1094" s="135"/>
      <c r="J1094" s="135"/>
      <c r="K1094" s="135"/>
      <c r="L1094" s="135"/>
      <c r="M1094" s="135"/>
      <c r="N1094" s="135"/>
    </row>
    <row r="1095" spans="4:14" x14ac:dyDescent="0.3">
      <c r="D1095" s="135"/>
      <c r="E1095" s="135"/>
      <c r="F1095" s="135"/>
      <c r="G1095" s="135"/>
      <c r="H1095" s="135"/>
      <c r="I1095" s="135"/>
      <c r="J1095" s="135"/>
      <c r="K1095" s="135"/>
      <c r="L1095" s="135"/>
      <c r="M1095" s="135"/>
      <c r="N1095" s="135"/>
    </row>
    <row r="1096" spans="4:14" x14ac:dyDescent="0.3">
      <c r="D1096" s="135"/>
      <c r="E1096" s="135"/>
      <c r="F1096" s="135"/>
      <c r="G1096" s="135"/>
      <c r="H1096" s="135"/>
      <c r="I1096" s="135"/>
      <c r="J1096" s="135"/>
      <c r="K1096" s="135"/>
      <c r="L1096" s="135"/>
      <c r="M1096" s="135"/>
      <c r="N1096" s="135"/>
    </row>
    <row r="1097" spans="4:14" x14ac:dyDescent="0.3">
      <c r="D1097" s="135"/>
      <c r="E1097" s="135"/>
      <c r="F1097" s="135"/>
      <c r="G1097" s="135"/>
      <c r="H1097" s="135"/>
      <c r="I1097" s="135"/>
      <c r="J1097" s="135"/>
      <c r="K1097" s="135"/>
      <c r="L1097" s="135"/>
      <c r="M1097" s="135"/>
      <c r="N1097" s="135"/>
    </row>
    <row r="1098" spans="4:14" x14ac:dyDescent="0.3">
      <c r="D1098" s="135"/>
      <c r="E1098" s="135"/>
      <c r="F1098" s="135"/>
      <c r="G1098" s="135"/>
      <c r="H1098" s="135"/>
      <c r="I1098" s="135"/>
      <c r="J1098" s="135"/>
      <c r="K1098" s="135"/>
      <c r="L1098" s="135"/>
      <c r="M1098" s="135"/>
      <c r="N1098" s="135"/>
    </row>
    <row r="1099" spans="4:14" x14ac:dyDescent="0.3">
      <c r="D1099" s="135"/>
      <c r="E1099" s="135"/>
      <c r="F1099" s="135"/>
      <c r="G1099" s="135"/>
      <c r="H1099" s="135"/>
      <c r="I1099" s="135"/>
      <c r="J1099" s="135"/>
      <c r="K1099" s="135"/>
      <c r="L1099" s="135"/>
      <c r="M1099" s="135"/>
      <c r="N1099" s="135"/>
    </row>
    <row r="1100" spans="4:14" x14ac:dyDescent="0.3">
      <c r="D1100" s="135"/>
      <c r="E1100" s="135"/>
      <c r="F1100" s="135"/>
      <c r="G1100" s="135"/>
      <c r="H1100" s="135"/>
      <c r="I1100" s="135"/>
      <c r="J1100" s="135"/>
      <c r="K1100" s="135"/>
      <c r="L1100" s="135"/>
      <c r="M1100" s="135"/>
      <c r="N1100" s="135"/>
    </row>
    <row r="1101" spans="4:14" x14ac:dyDescent="0.3">
      <c r="D1101" s="135"/>
      <c r="E1101" s="135"/>
      <c r="F1101" s="135"/>
      <c r="G1101" s="135"/>
      <c r="H1101" s="135"/>
      <c r="I1101" s="135"/>
      <c r="J1101" s="135"/>
      <c r="K1101" s="135"/>
      <c r="L1101" s="135"/>
      <c r="M1101" s="135"/>
      <c r="N1101" s="135"/>
    </row>
    <row r="1102" spans="4:14" x14ac:dyDescent="0.3">
      <c r="D1102" s="135"/>
      <c r="E1102" s="135"/>
      <c r="F1102" s="135"/>
      <c r="G1102" s="135"/>
      <c r="H1102" s="135"/>
      <c r="I1102" s="135"/>
      <c r="J1102" s="135"/>
      <c r="K1102" s="135"/>
      <c r="L1102" s="135"/>
      <c r="M1102" s="135"/>
      <c r="N1102" s="135"/>
    </row>
    <row r="1103" spans="4:14" x14ac:dyDescent="0.3">
      <c r="D1103" s="135"/>
      <c r="E1103" s="135"/>
      <c r="F1103" s="135"/>
      <c r="G1103" s="135"/>
      <c r="H1103" s="135"/>
      <c r="I1103" s="135"/>
      <c r="J1103" s="135"/>
      <c r="K1103" s="135"/>
      <c r="L1103" s="135"/>
      <c r="M1103" s="135"/>
      <c r="N1103" s="135"/>
    </row>
    <row r="1104" spans="4:14" x14ac:dyDescent="0.3">
      <c r="D1104" s="135"/>
      <c r="E1104" s="135"/>
      <c r="F1104" s="135"/>
      <c r="G1104" s="135"/>
      <c r="H1104" s="135"/>
      <c r="I1104" s="135"/>
      <c r="J1104" s="135"/>
      <c r="K1104" s="135"/>
      <c r="L1104" s="135"/>
      <c r="M1104" s="135"/>
      <c r="N1104" s="135"/>
    </row>
    <row r="1105" spans="4:14" x14ac:dyDescent="0.3">
      <c r="D1105" s="135"/>
      <c r="E1105" s="135"/>
      <c r="F1105" s="135"/>
      <c r="G1105" s="135"/>
      <c r="H1105" s="135"/>
      <c r="I1105" s="135"/>
      <c r="J1105" s="135"/>
      <c r="K1105" s="135"/>
      <c r="L1105" s="135"/>
      <c r="M1105" s="135"/>
      <c r="N1105" s="135"/>
    </row>
    <row r="1106" spans="4:14" x14ac:dyDescent="0.3">
      <c r="D1106" s="135"/>
      <c r="E1106" s="135"/>
      <c r="F1106" s="135"/>
      <c r="G1106" s="135"/>
      <c r="H1106" s="135"/>
      <c r="I1106" s="135"/>
      <c r="J1106" s="135"/>
      <c r="K1106" s="135"/>
      <c r="L1106" s="135"/>
      <c r="M1106" s="135"/>
      <c r="N1106" s="135"/>
    </row>
    <row r="1107" spans="4:14" x14ac:dyDescent="0.3">
      <c r="D1107" s="135"/>
      <c r="E1107" s="135"/>
      <c r="F1107" s="135"/>
      <c r="G1107" s="135"/>
      <c r="H1107" s="135"/>
      <c r="I1107" s="135"/>
      <c r="J1107" s="135"/>
      <c r="K1107" s="135"/>
      <c r="L1107" s="135"/>
      <c r="M1107" s="135"/>
      <c r="N1107" s="135"/>
    </row>
    <row r="1108" spans="4:14" x14ac:dyDescent="0.3">
      <c r="D1108" s="135"/>
      <c r="E1108" s="135"/>
      <c r="F1108" s="135"/>
      <c r="G1108" s="135"/>
      <c r="H1108" s="135"/>
      <c r="I1108" s="135"/>
      <c r="J1108" s="135"/>
      <c r="K1108" s="135"/>
      <c r="L1108" s="135"/>
      <c r="M1108" s="135"/>
      <c r="N1108" s="135"/>
    </row>
    <row r="1109" spans="4:14" x14ac:dyDescent="0.3">
      <c r="D1109" s="135"/>
      <c r="E1109" s="135"/>
      <c r="F1109" s="135"/>
      <c r="G1109" s="135"/>
      <c r="H1109" s="135"/>
      <c r="I1109" s="135"/>
      <c r="J1109" s="135"/>
      <c r="K1109" s="135"/>
      <c r="L1109" s="135"/>
      <c r="M1109" s="135"/>
      <c r="N1109" s="135"/>
    </row>
    <row r="1110" spans="4:14" x14ac:dyDescent="0.3">
      <c r="D1110" s="135"/>
      <c r="E1110" s="135"/>
      <c r="F1110" s="135"/>
      <c r="G1110" s="135"/>
      <c r="H1110" s="135"/>
      <c r="I1110" s="135"/>
      <c r="J1110" s="135"/>
      <c r="K1110" s="135"/>
      <c r="L1110" s="135"/>
      <c r="M1110" s="135"/>
      <c r="N1110" s="135"/>
    </row>
    <row r="1111" spans="4:14" x14ac:dyDescent="0.3">
      <c r="D1111" s="135"/>
      <c r="E1111" s="135"/>
      <c r="F1111" s="135"/>
      <c r="G1111" s="135"/>
      <c r="H1111" s="135"/>
      <c r="I1111" s="135"/>
      <c r="J1111" s="135"/>
      <c r="K1111" s="135"/>
      <c r="L1111" s="135"/>
      <c r="M1111" s="135"/>
      <c r="N1111" s="135"/>
    </row>
    <row r="1112" spans="4:14" x14ac:dyDescent="0.3">
      <c r="D1112" s="135"/>
      <c r="E1112" s="135"/>
      <c r="F1112" s="135"/>
      <c r="G1112" s="135"/>
      <c r="H1112" s="135"/>
      <c r="I1112" s="135"/>
      <c r="J1112" s="135"/>
      <c r="K1112" s="135"/>
      <c r="L1112" s="135"/>
      <c r="M1112" s="135"/>
      <c r="N1112" s="135"/>
    </row>
    <row r="1113" spans="4:14" x14ac:dyDescent="0.3">
      <c r="D1113" s="135"/>
      <c r="E1113" s="135"/>
      <c r="F1113" s="135"/>
      <c r="G1113" s="135"/>
      <c r="H1113" s="135"/>
      <c r="I1113" s="135"/>
      <c r="J1113" s="135"/>
      <c r="K1113" s="135"/>
      <c r="L1113" s="135"/>
      <c r="M1113" s="135"/>
      <c r="N1113" s="135"/>
    </row>
    <row r="1114" spans="4:14" x14ac:dyDescent="0.3">
      <c r="D1114" s="135"/>
      <c r="E1114" s="135"/>
      <c r="F1114" s="135"/>
      <c r="G1114" s="135"/>
      <c r="H1114" s="135"/>
      <c r="I1114" s="135"/>
      <c r="J1114" s="135"/>
      <c r="K1114" s="135"/>
      <c r="L1114" s="135"/>
      <c r="M1114" s="135"/>
      <c r="N1114" s="135"/>
    </row>
    <row r="1115" spans="4:14" x14ac:dyDescent="0.3">
      <c r="D1115" s="135"/>
      <c r="E1115" s="135"/>
      <c r="F1115" s="135"/>
      <c r="G1115" s="135"/>
      <c r="H1115" s="135"/>
      <c r="I1115" s="135"/>
      <c r="J1115" s="135"/>
      <c r="K1115" s="135"/>
      <c r="L1115" s="135"/>
      <c r="M1115" s="135"/>
      <c r="N1115" s="135"/>
    </row>
    <row r="1116" spans="4:14" x14ac:dyDescent="0.3">
      <c r="D1116" s="135"/>
      <c r="E1116" s="135"/>
      <c r="F1116" s="135"/>
      <c r="G1116" s="135"/>
      <c r="H1116" s="135"/>
      <c r="I1116" s="135"/>
      <c r="J1116" s="135"/>
      <c r="K1116" s="135"/>
      <c r="L1116" s="135"/>
      <c r="M1116" s="135"/>
      <c r="N1116" s="135"/>
    </row>
    <row r="1117" spans="4:14" x14ac:dyDescent="0.3">
      <c r="D1117" s="135"/>
      <c r="E1117" s="135"/>
      <c r="F1117" s="135"/>
      <c r="G1117" s="135"/>
      <c r="H1117" s="135"/>
      <c r="I1117" s="135"/>
      <c r="J1117" s="135"/>
      <c r="K1117" s="135"/>
      <c r="L1117" s="135"/>
      <c r="M1117" s="135"/>
      <c r="N1117" s="135"/>
    </row>
    <row r="1118" spans="4:14" x14ac:dyDescent="0.3">
      <c r="D1118" s="135"/>
      <c r="E1118" s="135"/>
      <c r="F1118" s="135"/>
      <c r="G1118" s="135"/>
      <c r="H1118" s="135"/>
      <c r="I1118" s="135"/>
      <c r="J1118" s="135"/>
      <c r="K1118" s="135"/>
      <c r="L1118" s="135"/>
      <c r="M1118" s="135"/>
      <c r="N1118" s="135"/>
    </row>
    <row r="1119" spans="4:14" x14ac:dyDescent="0.3">
      <c r="D1119" s="135"/>
      <c r="E1119" s="135"/>
      <c r="F1119" s="135"/>
      <c r="G1119" s="135"/>
      <c r="H1119" s="135"/>
      <c r="I1119" s="135"/>
      <c r="J1119" s="135"/>
      <c r="K1119" s="135"/>
      <c r="L1119" s="135"/>
      <c r="M1119" s="135"/>
      <c r="N1119" s="135"/>
    </row>
    <row r="1120" spans="4:14" x14ac:dyDescent="0.3">
      <c r="D1120" s="135"/>
      <c r="E1120" s="135"/>
      <c r="F1120" s="135"/>
      <c r="G1120" s="135"/>
      <c r="H1120" s="135"/>
      <c r="I1120" s="135"/>
      <c r="J1120" s="135"/>
      <c r="K1120" s="135"/>
      <c r="L1120" s="135"/>
      <c r="M1120" s="135"/>
      <c r="N1120" s="135"/>
    </row>
    <row r="1121" spans="4:14" x14ac:dyDescent="0.3">
      <c r="D1121" s="135"/>
      <c r="E1121" s="135"/>
      <c r="F1121" s="135"/>
      <c r="G1121" s="135"/>
      <c r="H1121" s="135"/>
      <c r="I1121" s="135"/>
      <c r="J1121" s="135"/>
      <c r="K1121" s="135"/>
      <c r="L1121" s="135"/>
      <c r="M1121" s="135"/>
      <c r="N1121" s="135"/>
    </row>
    <row r="1122" spans="4:14" x14ac:dyDescent="0.3">
      <c r="D1122" s="135"/>
      <c r="E1122" s="135"/>
      <c r="F1122" s="135"/>
      <c r="G1122" s="135"/>
      <c r="H1122" s="135"/>
      <c r="I1122" s="135"/>
      <c r="J1122" s="135"/>
      <c r="K1122" s="135"/>
      <c r="L1122" s="135"/>
      <c r="M1122" s="135"/>
      <c r="N1122" s="135"/>
    </row>
    <row r="1123" spans="4:14" x14ac:dyDescent="0.3">
      <c r="D1123" s="135"/>
      <c r="E1123" s="135"/>
      <c r="F1123" s="135"/>
      <c r="G1123" s="135"/>
      <c r="H1123" s="135"/>
      <c r="I1123" s="135"/>
      <c r="J1123" s="135"/>
      <c r="K1123" s="135"/>
      <c r="L1123" s="135"/>
      <c r="M1123" s="135"/>
      <c r="N1123" s="135"/>
    </row>
    <row r="1124" spans="4:14" x14ac:dyDescent="0.3">
      <c r="D1124" s="135"/>
      <c r="E1124" s="135"/>
      <c r="F1124" s="135"/>
      <c r="G1124" s="135"/>
      <c r="H1124" s="135"/>
      <c r="I1124" s="135"/>
      <c r="J1124" s="135"/>
      <c r="K1124" s="135"/>
      <c r="L1124" s="135"/>
      <c r="M1124" s="135"/>
      <c r="N1124" s="135"/>
    </row>
    <row r="1125" spans="4:14" x14ac:dyDescent="0.3">
      <c r="D1125" s="135"/>
      <c r="E1125" s="135"/>
      <c r="F1125" s="135"/>
      <c r="G1125" s="135"/>
      <c r="H1125" s="135"/>
      <c r="I1125" s="135"/>
      <c r="J1125" s="135"/>
      <c r="K1125" s="135"/>
      <c r="L1125" s="135"/>
      <c r="M1125" s="135"/>
      <c r="N1125" s="135"/>
    </row>
    <row r="1126" spans="4:14" x14ac:dyDescent="0.3">
      <c r="D1126" s="135"/>
      <c r="E1126" s="135"/>
      <c r="F1126" s="135"/>
      <c r="G1126" s="135"/>
      <c r="H1126" s="135"/>
      <c r="I1126" s="135"/>
      <c r="J1126" s="135"/>
      <c r="K1126" s="135"/>
      <c r="L1126" s="135"/>
      <c r="M1126" s="135"/>
      <c r="N1126" s="135"/>
    </row>
    <row r="1127" spans="4:14" x14ac:dyDescent="0.3">
      <c r="D1127" s="135"/>
      <c r="E1127" s="135"/>
      <c r="F1127" s="135"/>
      <c r="G1127" s="135"/>
      <c r="H1127" s="135"/>
      <c r="I1127" s="135"/>
      <c r="J1127" s="135"/>
      <c r="K1127" s="135"/>
      <c r="L1127" s="135"/>
      <c r="M1127" s="135"/>
      <c r="N1127" s="135"/>
    </row>
    <row r="1128" spans="4:14" x14ac:dyDescent="0.3">
      <c r="D1128" s="135"/>
      <c r="E1128" s="135"/>
      <c r="F1128" s="135"/>
      <c r="G1128" s="135"/>
      <c r="H1128" s="135"/>
      <c r="I1128" s="135"/>
      <c r="J1128" s="135"/>
      <c r="K1128" s="135"/>
      <c r="L1128" s="135"/>
      <c r="M1128" s="135"/>
      <c r="N1128" s="135"/>
    </row>
    <row r="1129" spans="4:14" x14ac:dyDescent="0.3">
      <c r="D1129" s="135"/>
      <c r="E1129" s="135"/>
      <c r="F1129" s="135"/>
      <c r="G1129" s="135"/>
      <c r="H1129" s="135"/>
      <c r="I1129" s="135"/>
      <c r="J1129" s="135"/>
      <c r="K1129" s="135"/>
      <c r="L1129" s="135"/>
      <c r="M1129" s="135"/>
      <c r="N1129" s="135"/>
    </row>
    <row r="1130" spans="4:14" x14ac:dyDescent="0.3">
      <c r="D1130" s="135"/>
      <c r="E1130" s="135"/>
      <c r="F1130" s="135"/>
      <c r="G1130" s="135"/>
      <c r="H1130" s="135"/>
      <c r="I1130" s="135"/>
      <c r="J1130" s="135"/>
      <c r="K1130" s="135"/>
      <c r="L1130" s="135"/>
      <c r="M1130" s="135"/>
      <c r="N1130" s="135"/>
    </row>
    <row r="1131" spans="4:14" x14ac:dyDescent="0.3">
      <c r="D1131" s="135"/>
      <c r="E1131" s="135"/>
      <c r="F1131" s="135"/>
      <c r="G1131" s="135"/>
      <c r="H1131" s="135"/>
      <c r="I1131" s="135"/>
      <c r="J1131" s="135"/>
      <c r="K1131" s="135"/>
      <c r="L1131" s="135"/>
      <c r="M1131" s="135"/>
      <c r="N1131" s="135"/>
    </row>
    <row r="1132" spans="4:14" x14ac:dyDescent="0.3">
      <c r="D1132" s="135"/>
      <c r="E1132" s="135"/>
      <c r="F1132" s="135"/>
      <c r="G1132" s="135"/>
      <c r="H1132" s="135"/>
      <c r="I1132" s="135"/>
      <c r="J1132" s="135"/>
      <c r="K1132" s="135"/>
      <c r="L1132" s="135"/>
      <c r="M1132" s="135"/>
      <c r="N1132" s="135"/>
    </row>
    <row r="1133" spans="4:14" x14ac:dyDescent="0.3">
      <c r="D1133" s="135"/>
      <c r="E1133" s="135"/>
      <c r="F1133" s="135"/>
      <c r="G1133" s="135"/>
      <c r="H1133" s="135"/>
      <c r="I1133" s="135"/>
      <c r="J1133" s="135"/>
      <c r="K1133" s="135"/>
      <c r="L1133" s="135"/>
      <c r="M1133" s="135"/>
      <c r="N1133" s="135"/>
    </row>
    <row r="1134" spans="4:14" x14ac:dyDescent="0.3">
      <c r="D1134" s="135"/>
      <c r="E1134" s="135"/>
      <c r="F1134" s="135"/>
      <c r="G1134" s="135"/>
      <c r="H1134" s="135"/>
      <c r="I1134" s="135"/>
      <c r="J1134" s="135"/>
      <c r="K1134" s="135"/>
      <c r="L1134" s="135"/>
      <c r="M1134" s="135"/>
      <c r="N1134" s="135"/>
    </row>
    <row r="1135" spans="4:14" x14ac:dyDescent="0.3">
      <c r="D1135" s="135"/>
      <c r="E1135" s="135"/>
      <c r="F1135" s="135"/>
      <c r="G1135" s="135"/>
      <c r="H1135" s="135"/>
      <c r="I1135" s="135"/>
      <c r="J1135" s="135"/>
      <c r="K1135" s="135"/>
      <c r="L1135" s="135"/>
      <c r="M1135" s="135"/>
      <c r="N1135" s="135"/>
    </row>
    <row r="1136" spans="4:14" x14ac:dyDescent="0.3">
      <c r="D1136" s="135"/>
      <c r="E1136" s="135"/>
      <c r="F1136" s="135"/>
      <c r="G1136" s="135"/>
      <c r="H1136" s="135"/>
      <c r="I1136" s="135"/>
      <c r="J1136" s="135"/>
      <c r="K1136" s="135"/>
      <c r="L1136" s="135"/>
      <c r="M1136" s="135"/>
      <c r="N1136" s="135"/>
    </row>
    <row r="1137" spans="4:14" x14ac:dyDescent="0.3">
      <c r="D1137" s="135"/>
      <c r="E1137" s="135"/>
      <c r="F1137" s="135"/>
      <c r="G1137" s="135"/>
      <c r="H1137" s="135"/>
      <c r="I1137" s="135"/>
      <c r="J1137" s="135"/>
      <c r="K1137" s="135"/>
      <c r="L1137" s="135"/>
      <c r="M1137" s="135"/>
      <c r="N1137" s="135"/>
    </row>
    <row r="1138" spans="4:14" x14ac:dyDescent="0.3">
      <c r="D1138" s="135"/>
      <c r="E1138" s="135"/>
      <c r="F1138" s="135"/>
      <c r="G1138" s="135"/>
      <c r="H1138" s="135"/>
      <c r="I1138" s="135"/>
      <c r="J1138" s="135"/>
      <c r="K1138" s="135"/>
      <c r="L1138" s="135"/>
      <c r="M1138" s="135"/>
      <c r="N1138" s="135"/>
    </row>
    <row r="1139" spans="4:14" x14ac:dyDescent="0.3">
      <c r="D1139" s="135"/>
      <c r="E1139" s="135"/>
      <c r="F1139" s="135"/>
      <c r="G1139" s="135"/>
      <c r="H1139" s="135"/>
      <c r="I1139" s="135"/>
      <c r="J1139" s="135"/>
      <c r="K1139" s="135"/>
      <c r="L1139" s="135"/>
      <c r="M1139" s="135"/>
      <c r="N1139" s="135"/>
    </row>
    <row r="1140" spans="4:14" x14ac:dyDescent="0.3">
      <c r="D1140" s="135"/>
      <c r="E1140" s="135"/>
      <c r="F1140" s="135"/>
      <c r="G1140" s="135"/>
      <c r="H1140" s="135"/>
      <c r="I1140" s="135"/>
      <c r="J1140" s="135"/>
      <c r="K1140" s="135"/>
      <c r="L1140" s="135"/>
      <c r="M1140" s="135"/>
      <c r="N1140" s="135"/>
    </row>
    <row r="1141" spans="4:14" x14ac:dyDescent="0.3">
      <c r="D1141" s="135"/>
      <c r="E1141" s="135"/>
      <c r="F1141" s="135"/>
      <c r="G1141" s="135"/>
      <c r="H1141" s="135"/>
      <c r="I1141" s="135"/>
      <c r="J1141" s="135"/>
      <c r="K1141" s="135"/>
      <c r="L1141" s="135"/>
      <c r="M1141" s="135"/>
      <c r="N1141" s="135"/>
    </row>
    <row r="1142" spans="4:14" x14ac:dyDescent="0.3">
      <c r="D1142" s="135"/>
      <c r="E1142" s="135"/>
      <c r="F1142" s="135"/>
      <c r="G1142" s="135"/>
      <c r="H1142" s="135"/>
      <c r="I1142" s="135"/>
      <c r="J1142" s="135"/>
      <c r="K1142" s="135"/>
      <c r="L1142" s="135"/>
      <c r="M1142" s="135"/>
      <c r="N1142" s="135"/>
    </row>
    <row r="1143" spans="4:14" x14ac:dyDescent="0.3">
      <c r="D1143" s="135"/>
      <c r="E1143" s="135"/>
      <c r="F1143" s="135"/>
      <c r="G1143" s="135"/>
      <c r="H1143" s="135"/>
      <c r="I1143" s="135"/>
      <c r="J1143" s="135"/>
      <c r="K1143" s="135"/>
      <c r="L1143" s="135"/>
      <c r="M1143" s="135"/>
      <c r="N1143" s="135"/>
    </row>
    <row r="1144" spans="4:14" x14ac:dyDescent="0.3">
      <c r="D1144" s="135"/>
      <c r="E1144" s="135"/>
      <c r="F1144" s="135"/>
      <c r="G1144" s="135"/>
      <c r="H1144" s="135"/>
      <c r="I1144" s="135"/>
      <c r="J1144" s="135"/>
      <c r="K1144" s="135"/>
      <c r="L1144" s="135"/>
      <c r="M1144" s="135"/>
      <c r="N1144" s="135"/>
    </row>
    <row r="1145" spans="4:14" x14ac:dyDescent="0.3">
      <c r="D1145" s="135"/>
      <c r="E1145" s="135"/>
      <c r="F1145" s="135"/>
      <c r="G1145" s="135"/>
      <c r="H1145" s="135"/>
      <c r="I1145" s="135"/>
      <c r="J1145" s="135"/>
      <c r="K1145" s="135"/>
      <c r="L1145" s="135"/>
      <c r="M1145" s="135"/>
      <c r="N1145" s="135"/>
    </row>
    <row r="1146" spans="4:14" x14ac:dyDescent="0.3">
      <c r="D1146" s="135"/>
      <c r="E1146" s="135"/>
      <c r="F1146" s="135"/>
      <c r="G1146" s="135"/>
      <c r="H1146" s="135"/>
      <c r="I1146" s="135"/>
      <c r="J1146" s="135"/>
      <c r="K1146" s="135"/>
      <c r="L1146" s="135"/>
      <c r="M1146" s="135"/>
      <c r="N1146" s="135"/>
    </row>
    <row r="1147" spans="4:14" x14ac:dyDescent="0.3">
      <c r="D1147" s="135"/>
      <c r="E1147" s="135"/>
      <c r="F1147" s="135"/>
      <c r="G1147" s="135"/>
      <c r="H1147" s="135"/>
      <c r="I1147" s="135"/>
      <c r="J1147" s="135"/>
      <c r="K1147" s="135"/>
      <c r="L1147" s="135"/>
      <c r="M1147" s="135"/>
      <c r="N1147" s="135"/>
    </row>
    <row r="1148" spans="4:14" x14ac:dyDescent="0.3">
      <c r="D1148" s="135"/>
      <c r="E1148" s="135"/>
      <c r="F1148" s="135"/>
      <c r="G1148" s="135"/>
      <c r="H1148" s="135"/>
      <c r="I1148" s="135"/>
      <c r="J1148" s="135"/>
      <c r="K1148" s="135"/>
      <c r="L1148" s="135"/>
      <c r="M1148" s="135"/>
      <c r="N1148" s="135"/>
    </row>
    <row r="1149" spans="4:14" x14ac:dyDescent="0.3">
      <c r="D1149" s="135"/>
      <c r="E1149" s="135"/>
      <c r="F1149" s="135"/>
      <c r="G1149" s="135"/>
      <c r="H1149" s="135"/>
      <c r="I1149" s="135"/>
      <c r="J1149" s="135"/>
      <c r="K1149" s="135"/>
      <c r="L1149" s="135"/>
      <c r="M1149" s="135"/>
      <c r="N1149" s="135"/>
    </row>
    <row r="1150" spans="4:14" x14ac:dyDescent="0.3">
      <c r="D1150" s="135"/>
      <c r="E1150" s="135"/>
      <c r="F1150" s="135"/>
      <c r="G1150" s="135"/>
      <c r="H1150" s="135"/>
      <c r="I1150" s="135"/>
      <c r="J1150" s="135"/>
      <c r="K1150" s="135"/>
      <c r="L1150" s="135"/>
      <c r="M1150" s="135"/>
      <c r="N1150" s="135"/>
    </row>
    <row r="1151" spans="4:14" x14ac:dyDescent="0.3">
      <c r="D1151" s="135"/>
      <c r="E1151" s="135"/>
      <c r="F1151" s="135"/>
      <c r="G1151" s="135"/>
      <c r="H1151" s="135"/>
      <c r="I1151" s="135"/>
      <c r="J1151" s="135"/>
      <c r="K1151" s="135"/>
      <c r="L1151" s="135"/>
      <c r="M1151" s="135"/>
      <c r="N1151" s="135"/>
    </row>
    <row r="1152" spans="4:14" x14ac:dyDescent="0.3">
      <c r="D1152" s="135"/>
      <c r="E1152" s="135"/>
      <c r="F1152" s="135"/>
      <c r="G1152" s="135"/>
      <c r="H1152" s="135"/>
      <c r="I1152" s="135"/>
      <c r="J1152" s="135"/>
      <c r="K1152" s="135"/>
      <c r="L1152" s="135"/>
      <c r="M1152" s="135"/>
      <c r="N1152" s="135"/>
    </row>
    <row r="1153" spans="4:14" x14ac:dyDescent="0.3">
      <c r="D1153" s="135"/>
      <c r="E1153" s="135"/>
      <c r="F1153" s="135"/>
      <c r="G1153" s="135"/>
      <c r="H1153" s="135"/>
      <c r="I1153" s="135"/>
      <c r="J1153" s="135"/>
      <c r="K1153" s="135"/>
      <c r="L1153" s="135"/>
      <c r="M1153" s="135"/>
      <c r="N1153" s="135"/>
    </row>
    <row r="1154" spans="4:14" x14ac:dyDescent="0.3">
      <c r="D1154" s="135"/>
      <c r="E1154" s="135"/>
      <c r="F1154" s="135"/>
      <c r="G1154" s="135"/>
      <c r="H1154" s="135"/>
      <c r="I1154" s="135"/>
      <c r="J1154" s="135"/>
      <c r="K1154" s="135"/>
      <c r="L1154" s="135"/>
      <c r="M1154" s="135"/>
      <c r="N1154" s="135"/>
    </row>
    <row r="1155" spans="4:14" x14ac:dyDescent="0.3">
      <c r="D1155" s="135"/>
      <c r="E1155" s="135"/>
      <c r="F1155" s="135"/>
      <c r="G1155" s="135"/>
      <c r="H1155" s="135"/>
      <c r="I1155" s="135"/>
      <c r="J1155" s="135"/>
      <c r="K1155" s="135"/>
      <c r="L1155" s="135"/>
      <c r="M1155" s="135"/>
      <c r="N1155" s="135"/>
    </row>
    <row r="1156" spans="4:14" x14ac:dyDescent="0.3">
      <c r="D1156" s="135"/>
      <c r="E1156" s="135"/>
      <c r="F1156" s="135"/>
      <c r="G1156" s="135"/>
      <c r="H1156" s="135"/>
      <c r="I1156" s="135"/>
      <c r="J1156" s="135"/>
      <c r="K1156" s="135"/>
      <c r="L1156" s="135"/>
      <c r="M1156" s="135"/>
      <c r="N1156" s="135"/>
    </row>
  </sheetData>
  <mergeCells count="2">
    <mergeCell ref="A1:C1"/>
    <mergeCell ref="A2:C2"/>
  </mergeCells>
  <conditionalFormatting sqref="C3:C5 A3:B6">
    <cfRule type="cellIs" dxfId="0" priority="1" stopIfTrue="1" operator="lessThan">
      <formula>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7DB2E-0952-4470-AD6A-2C1DF180F576}">
  <sheetPr codeName="Sheet9">
    <tabColor theme="9" tint="0.89999084444715716"/>
  </sheetPr>
  <dimension ref="A1:I307"/>
  <sheetViews>
    <sheetView showGridLines="0" zoomScale="115" zoomScaleNormal="115" workbookViewId="0">
      <pane ySplit="4" topLeftCell="A71" activePane="bottomLeft" state="frozen"/>
      <selection pane="bottomLeft" activeCell="F306" sqref="F306"/>
    </sheetView>
  </sheetViews>
  <sheetFormatPr defaultColWidth="9.33203125" defaultRowHeight="14" x14ac:dyDescent="0.3"/>
  <cols>
    <col min="1" max="1" width="10" style="123" bestFit="1" customWidth="1"/>
    <col min="2" max="2" width="14.88671875" style="123" customWidth="1"/>
    <col min="3" max="3" width="14.33203125" style="123" customWidth="1"/>
    <col min="4" max="4" width="13.44140625" style="123" customWidth="1"/>
    <col min="5" max="5" width="13.109375" style="123" customWidth="1"/>
    <col min="6" max="6" width="14.88671875" style="123" customWidth="1"/>
    <col min="7" max="7" width="11.6640625" style="123" customWidth="1"/>
    <col min="8" max="8" width="15.44140625" style="123" customWidth="1"/>
    <col min="9" max="9" width="18.88671875" style="123" customWidth="1"/>
    <col min="10" max="16384" width="9.33203125" style="123"/>
  </cols>
  <sheetData>
    <row r="1" spans="1:9" ht="38.25" customHeight="1" x14ac:dyDescent="0.3">
      <c r="A1" s="56" t="s">
        <v>258</v>
      </c>
      <c r="B1" s="56"/>
      <c r="C1" s="56"/>
      <c r="D1" s="56"/>
      <c r="E1" s="56"/>
      <c r="F1" s="56"/>
      <c r="G1" s="56"/>
      <c r="H1" s="56"/>
      <c r="I1" s="56"/>
    </row>
    <row r="2" spans="1:9" ht="22.5" customHeight="1" x14ac:dyDescent="0.3">
      <c r="A2" s="69" t="s">
        <v>259</v>
      </c>
      <c r="B2" s="56"/>
      <c r="C2" s="56"/>
      <c r="D2" s="56"/>
      <c r="E2" s="56"/>
      <c r="F2" s="56"/>
      <c r="G2" s="56"/>
      <c r="H2" s="56"/>
      <c r="I2" s="56"/>
    </row>
    <row r="3" spans="1:9" ht="46" x14ac:dyDescent="0.3">
      <c r="A3" s="218"/>
      <c r="B3" s="145" t="s">
        <v>260</v>
      </c>
      <c r="C3" s="145" t="s">
        <v>261</v>
      </c>
      <c r="D3" s="145" t="s">
        <v>262</v>
      </c>
      <c r="E3" s="145" t="s">
        <v>263</v>
      </c>
      <c r="F3" s="145" t="s">
        <v>264</v>
      </c>
      <c r="G3" s="145" t="s">
        <v>265</v>
      </c>
      <c r="H3" s="145" t="s">
        <v>266</v>
      </c>
      <c r="I3" s="145" t="s">
        <v>267</v>
      </c>
    </row>
    <row r="4" spans="1:9" x14ac:dyDescent="0.3">
      <c r="A4" s="149" t="s">
        <v>268</v>
      </c>
      <c r="B4" s="146" t="s">
        <v>269</v>
      </c>
      <c r="C4" s="146" t="s">
        <v>269</v>
      </c>
      <c r="D4" s="146" t="s">
        <v>269</v>
      </c>
      <c r="E4" s="146" t="s">
        <v>269</v>
      </c>
      <c r="F4" s="146" t="s">
        <v>269</v>
      </c>
      <c r="G4" s="146" t="s">
        <v>269</v>
      </c>
      <c r="H4" s="146" t="s">
        <v>269</v>
      </c>
      <c r="I4" s="146" t="s">
        <v>269</v>
      </c>
    </row>
    <row r="5" spans="1:9" x14ac:dyDescent="0.3">
      <c r="A5" s="150">
        <v>36526</v>
      </c>
      <c r="B5" s="147">
        <v>109.33333333333333</v>
      </c>
      <c r="C5" s="147">
        <v>0</v>
      </c>
      <c r="D5" s="147">
        <v>146.33333333333334</v>
      </c>
      <c r="E5" s="147">
        <v>109</v>
      </c>
      <c r="F5" s="147">
        <v>178.66666666666666</v>
      </c>
      <c r="G5" s="147">
        <v>130</v>
      </c>
      <c r="H5" s="147">
        <v>174</v>
      </c>
      <c r="I5" s="147">
        <v>129</v>
      </c>
    </row>
    <row r="6" spans="1:9" x14ac:dyDescent="0.3">
      <c r="A6" s="150">
        <v>36557</v>
      </c>
      <c r="B6" s="147">
        <v>119.75</v>
      </c>
      <c r="C6" s="147">
        <v>0</v>
      </c>
      <c r="D6" s="148">
        <v>160.5</v>
      </c>
      <c r="E6" s="148">
        <v>116.5</v>
      </c>
      <c r="F6" s="148">
        <v>185.75</v>
      </c>
      <c r="G6" s="147">
        <v>136.5</v>
      </c>
      <c r="H6" s="147">
        <v>185.25</v>
      </c>
      <c r="I6" s="148">
        <v>139.5</v>
      </c>
    </row>
    <row r="7" spans="1:9" x14ac:dyDescent="0.3">
      <c r="A7" s="150">
        <v>36586</v>
      </c>
      <c r="B7" s="147">
        <v>132.4</v>
      </c>
      <c r="C7" s="147">
        <v>0</v>
      </c>
      <c r="D7" s="148">
        <v>156</v>
      </c>
      <c r="E7" s="148">
        <v>123.6</v>
      </c>
      <c r="F7" s="148">
        <v>173.2</v>
      </c>
      <c r="G7" s="147">
        <v>149.4</v>
      </c>
      <c r="H7" s="147">
        <v>193</v>
      </c>
      <c r="I7" s="148">
        <v>163.19999999999999</v>
      </c>
    </row>
    <row r="8" spans="1:9" x14ac:dyDescent="0.3">
      <c r="A8" s="150">
        <v>36617</v>
      </c>
      <c r="B8" s="147">
        <v>138.33333333333334</v>
      </c>
      <c r="C8" s="147">
        <v>0</v>
      </c>
      <c r="D8" s="148">
        <v>155</v>
      </c>
      <c r="E8" s="148">
        <v>153</v>
      </c>
      <c r="F8" s="148">
        <v>182</v>
      </c>
      <c r="G8" s="147">
        <v>177</v>
      </c>
      <c r="H8" s="147">
        <v>191</v>
      </c>
      <c r="I8" s="148">
        <v>168</v>
      </c>
    </row>
    <row r="9" spans="1:9" x14ac:dyDescent="0.3">
      <c r="A9" s="150">
        <v>36647</v>
      </c>
      <c r="B9" s="147">
        <v>153.75</v>
      </c>
      <c r="C9" s="147">
        <v>0</v>
      </c>
      <c r="D9" s="148">
        <v>158</v>
      </c>
      <c r="E9" s="148">
        <v>161.25</v>
      </c>
      <c r="F9" s="148">
        <v>182.25</v>
      </c>
      <c r="G9" s="147">
        <v>183</v>
      </c>
      <c r="H9" s="147">
        <v>200.5</v>
      </c>
      <c r="I9" s="148">
        <v>176</v>
      </c>
    </row>
    <row r="10" spans="1:9" x14ac:dyDescent="0.3">
      <c r="A10" s="150">
        <v>36678</v>
      </c>
      <c r="B10" s="147">
        <v>147.6</v>
      </c>
      <c r="C10" s="147">
        <v>0</v>
      </c>
      <c r="D10" s="148">
        <v>164.4</v>
      </c>
      <c r="E10" s="148">
        <v>160.80000000000001</v>
      </c>
      <c r="F10" s="148">
        <v>193.6</v>
      </c>
      <c r="G10" s="147">
        <v>182</v>
      </c>
      <c r="H10" s="147">
        <v>208.4</v>
      </c>
      <c r="I10" s="148" t="s">
        <v>270</v>
      </c>
    </row>
    <row r="11" spans="1:9" x14ac:dyDescent="0.3">
      <c r="A11" s="150">
        <v>36708</v>
      </c>
      <c r="B11" s="147">
        <v>128</v>
      </c>
      <c r="C11" s="147">
        <v>0</v>
      </c>
      <c r="D11" s="148">
        <v>154.25</v>
      </c>
      <c r="E11" s="148">
        <v>151</v>
      </c>
      <c r="F11" s="148">
        <v>187.25</v>
      </c>
      <c r="G11" s="147">
        <v>169.5</v>
      </c>
      <c r="H11" s="147">
        <v>204.25</v>
      </c>
      <c r="I11" s="148" t="s">
        <v>270</v>
      </c>
    </row>
    <row r="12" spans="1:9" x14ac:dyDescent="0.3">
      <c r="A12" s="150">
        <v>36739</v>
      </c>
      <c r="B12" s="147">
        <v>123.6</v>
      </c>
      <c r="C12" s="147">
        <v>0</v>
      </c>
      <c r="D12" s="148">
        <v>150.6</v>
      </c>
      <c r="E12" s="148">
        <v>142</v>
      </c>
      <c r="F12" s="148">
        <v>180.4</v>
      </c>
      <c r="G12" s="147">
        <v>156.6</v>
      </c>
      <c r="H12" s="147">
        <v>199.2</v>
      </c>
      <c r="I12" s="148">
        <v>155</v>
      </c>
    </row>
    <row r="13" spans="1:9" x14ac:dyDescent="0.3">
      <c r="A13" s="150">
        <v>36770</v>
      </c>
      <c r="B13" s="147">
        <v>125.25</v>
      </c>
      <c r="C13" s="147">
        <v>0</v>
      </c>
      <c r="D13" s="148">
        <v>135.5</v>
      </c>
      <c r="E13" s="148">
        <v>142.5</v>
      </c>
      <c r="F13" s="148">
        <v>171</v>
      </c>
      <c r="G13" s="147">
        <v>158.25</v>
      </c>
      <c r="H13" s="147">
        <v>194</v>
      </c>
      <c r="I13" s="148">
        <v>158.75</v>
      </c>
    </row>
    <row r="14" spans="1:9" x14ac:dyDescent="0.3">
      <c r="A14" s="150">
        <v>36800</v>
      </c>
      <c r="B14" s="147">
        <v>144</v>
      </c>
      <c r="C14" s="147">
        <v>0</v>
      </c>
      <c r="D14" s="148">
        <v>163</v>
      </c>
      <c r="E14" s="148">
        <v>154</v>
      </c>
      <c r="F14" s="148">
        <v>187</v>
      </c>
      <c r="G14" s="147">
        <v>175</v>
      </c>
      <c r="H14" s="147">
        <v>212.25</v>
      </c>
      <c r="I14" s="148">
        <v>160</v>
      </c>
    </row>
    <row r="15" spans="1:9" x14ac:dyDescent="0.3">
      <c r="A15" s="150">
        <v>36831</v>
      </c>
      <c r="B15" s="147">
        <v>170.8</v>
      </c>
      <c r="C15" s="147">
        <v>0</v>
      </c>
      <c r="D15" s="148">
        <v>180</v>
      </c>
      <c r="E15" s="148">
        <v>170.6</v>
      </c>
      <c r="F15" s="148">
        <v>201.8</v>
      </c>
      <c r="G15" s="147">
        <v>190.8</v>
      </c>
      <c r="H15" s="147">
        <v>225</v>
      </c>
      <c r="I15" s="148">
        <v>225</v>
      </c>
    </row>
    <row r="16" spans="1:9" x14ac:dyDescent="0.3">
      <c r="A16" s="150">
        <v>36861</v>
      </c>
      <c r="B16" s="147">
        <v>173.25</v>
      </c>
      <c r="C16" s="147">
        <v>0</v>
      </c>
      <c r="D16" s="148">
        <v>183.5</v>
      </c>
      <c r="E16" s="148">
        <v>186.25</v>
      </c>
      <c r="F16" s="148">
        <v>217</v>
      </c>
      <c r="G16" s="147">
        <v>212</v>
      </c>
      <c r="H16" s="147">
        <v>228.75</v>
      </c>
      <c r="I16" s="148">
        <v>217.5</v>
      </c>
    </row>
    <row r="17" spans="1:9" x14ac:dyDescent="0.3">
      <c r="A17" s="150">
        <v>36892</v>
      </c>
      <c r="B17" s="147">
        <v>213</v>
      </c>
      <c r="C17" s="147">
        <v>0</v>
      </c>
      <c r="D17" s="148">
        <v>191.33333333333334</v>
      </c>
      <c r="E17" s="148">
        <v>213.66666666666666</v>
      </c>
      <c r="F17" s="148">
        <v>224.33333333333334</v>
      </c>
      <c r="G17" s="147">
        <v>235</v>
      </c>
      <c r="H17" s="147">
        <v>240</v>
      </c>
      <c r="I17" s="148">
        <v>215</v>
      </c>
    </row>
    <row r="18" spans="1:9" x14ac:dyDescent="0.3">
      <c r="A18" s="150">
        <v>36923</v>
      </c>
      <c r="B18" s="147">
        <v>195.25</v>
      </c>
      <c r="C18" s="147">
        <v>0</v>
      </c>
      <c r="D18" s="148">
        <v>194.75</v>
      </c>
      <c r="E18" s="148">
        <v>215.5</v>
      </c>
      <c r="F18" s="148">
        <v>235</v>
      </c>
      <c r="G18" s="147">
        <v>240</v>
      </c>
      <c r="H18" s="147">
        <v>242.25</v>
      </c>
      <c r="I18" s="148">
        <v>220</v>
      </c>
    </row>
    <row r="19" spans="1:9" x14ac:dyDescent="0.3">
      <c r="A19" s="150">
        <v>36951</v>
      </c>
      <c r="B19" s="147">
        <v>158.19999999999999</v>
      </c>
      <c r="C19" s="147">
        <v>0</v>
      </c>
      <c r="D19" s="148">
        <v>172.2</v>
      </c>
      <c r="E19" s="148">
        <v>187.6</v>
      </c>
      <c r="F19" s="148">
        <v>212.2</v>
      </c>
      <c r="G19" s="147">
        <v>208</v>
      </c>
      <c r="H19" s="147">
        <v>237</v>
      </c>
      <c r="I19" s="148">
        <v>213.2</v>
      </c>
    </row>
    <row r="20" spans="1:9" x14ac:dyDescent="0.3">
      <c r="A20" s="150">
        <v>36982</v>
      </c>
      <c r="B20" s="147">
        <v>107</v>
      </c>
      <c r="C20" s="147">
        <v>0</v>
      </c>
      <c r="D20" s="148">
        <v>141.66666666666666</v>
      </c>
      <c r="E20" s="148">
        <v>135.33333333333334</v>
      </c>
      <c r="F20" s="148">
        <v>172.66666666666666</v>
      </c>
      <c r="G20" s="147">
        <v>164.33333333333334</v>
      </c>
      <c r="H20" s="147">
        <v>201.33333333333334</v>
      </c>
      <c r="I20" s="148">
        <v>203</v>
      </c>
    </row>
    <row r="21" spans="1:9" x14ac:dyDescent="0.3">
      <c r="A21" s="150">
        <v>37012</v>
      </c>
      <c r="B21" s="147">
        <v>99.2</v>
      </c>
      <c r="C21" s="147">
        <v>0</v>
      </c>
      <c r="D21" s="148">
        <v>118</v>
      </c>
      <c r="E21" s="148">
        <v>122.6</v>
      </c>
      <c r="F21" s="148">
        <v>141</v>
      </c>
      <c r="G21" s="147">
        <v>139.4</v>
      </c>
      <c r="H21" s="147">
        <v>156.6</v>
      </c>
      <c r="I21" s="148">
        <v>130.5</v>
      </c>
    </row>
    <row r="22" spans="1:9" x14ac:dyDescent="0.3">
      <c r="A22" s="150">
        <v>37043</v>
      </c>
      <c r="B22" s="147">
        <v>116</v>
      </c>
      <c r="C22" s="147">
        <v>0</v>
      </c>
      <c r="D22" s="148">
        <v>121.5</v>
      </c>
      <c r="E22" s="148">
        <v>130</v>
      </c>
      <c r="F22" s="148">
        <v>158</v>
      </c>
      <c r="G22" s="147">
        <v>149.5</v>
      </c>
      <c r="H22" s="147">
        <v>158.25</v>
      </c>
      <c r="I22" s="148">
        <v>138</v>
      </c>
    </row>
    <row r="23" spans="1:9" x14ac:dyDescent="0.3">
      <c r="A23" s="150">
        <v>37073</v>
      </c>
      <c r="B23" s="147">
        <v>106</v>
      </c>
      <c r="C23" s="147">
        <v>0</v>
      </c>
      <c r="D23" s="148">
        <v>121</v>
      </c>
      <c r="E23" s="148">
        <v>120.25</v>
      </c>
      <c r="F23" s="148">
        <v>157.5</v>
      </c>
      <c r="G23" s="147">
        <v>142.5</v>
      </c>
      <c r="H23" s="147">
        <v>166.75</v>
      </c>
      <c r="I23" s="148">
        <v>138</v>
      </c>
    </row>
    <row r="24" spans="1:9" x14ac:dyDescent="0.3">
      <c r="A24" s="150">
        <v>37104</v>
      </c>
      <c r="B24" s="147">
        <v>88.8</v>
      </c>
      <c r="C24" s="147">
        <v>0</v>
      </c>
      <c r="D24" s="148">
        <v>108.2</v>
      </c>
      <c r="E24" s="148">
        <v>103.2</v>
      </c>
      <c r="F24" s="148">
        <v>137.80000000000001</v>
      </c>
      <c r="G24" s="147">
        <v>124.4</v>
      </c>
      <c r="H24" s="147">
        <v>156.6</v>
      </c>
      <c r="I24" s="148">
        <v>127.4</v>
      </c>
    </row>
    <row r="25" spans="1:9" x14ac:dyDescent="0.3">
      <c r="A25" s="150">
        <v>37135</v>
      </c>
      <c r="B25" s="147">
        <v>108</v>
      </c>
      <c r="C25" s="147">
        <v>0</v>
      </c>
      <c r="D25" s="148">
        <v>102.25</v>
      </c>
      <c r="E25" s="148">
        <v>102</v>
      </c>
      <c r="F25" s="148">
        <v>141.75</v>
      </c>
      <c r="G25" s="147">
        <v>122.75</v>
      </c>
      <c r="H25" s="147">
        <v>147</v>
      </c>
      <c r="I25" s="148">
        <v>128</v>
      </c>
    </row>
    <row r="26" spans="1:9" x14ac:dyDescent="0.3">
      <c r="A26" s="150">
        <v>37165</v>
      </c>
      <c r="B26" s="147">
        <v>110.5</v>
      </c>
      <c r="C26" s="147">
        <v>0</v>
      </c>
      <c r="D26" s="148">
        <v>105</v>
      </c>
      <c r="E26" s="148">
        <v>108</v>
      </c>
      <c r="F26" s="148">
        <v>141.5</v>
      </c>
      <c r="G26" s="147">
        <v>130</v>
      </c>
      <c r="H26" s="147">
        <v>156.75</v>
      </c>
      <c r="I26" s="148">
        <v>134</v>
      </c>
    </row>
    <row r="27" spans="1:9" x14ac:dyDescent="0.3">
      <c r="A27" s="150">
        <v>37196</v>
      </c>
      <c r="B27" s="147">
        <v>84.8</v>
      </c>
      <c r="C27" s="147">
        <v>0</v>
      </c>
      <c r="D27" s="148">
        <v>104.4</v>
      </c>
      <c r="E27" s="148">
        <v>100.4</v>
      </c>
      <c r="F27" s="148">
        <v>142.4</v>
      </c>
      <c r="G27" s="147">
        <v>122.6</v>
      </c>
      <c r="H27" s="147">
        <v>148.6</v>
      </c>
      <c r="I27" s="148">
        <v>131.19999999999999</v>
      </c>
    </row>
    <row r="28" spans="1:9" x14ac:dyDescent="0.3">
      <c r="A28" s="150">
        <v>37226</v>
      </c>
      <c r="B28" s="147">
        <v>80.75</v>
      </c>
      <c r="C28" s="147">
        <v>0</v>
      </c>
      <c r="D28" s="148">
        <v>102</v>
      </c>
      <c r="E28" s="148">
        <v>96.5</v>
      </c>
      <c r="F28" s="148">
        <v>133.5</v>
      </c>
      <c r="G28" s="147">
        <v>116.5</v>
      </c>
      <c r="H28" s="147">
        <v>136</v>
      </c>
      <c r="I28" s="148">
        <v>113.75</v>
      </c>
    </row>
    <row r="29" spans="1:9" x14ac:dyDescent="0.3">
      <c r="A29" s="150">
        <v>37257</v>
      </c>
      <c r="B29" s="147">
        <v>76.25</v>
      </c>
      <c r="C29" s="147">
        <v>0</v>
      </c>
      <c r="D29" s="148">
        <v>100</v>
      </c>
      <c r="E29" s="148">
        <v>92</v>
      </c>
      <c r="F29" s="148">
        <v>127</v>
      </c>
      <c r="G29" s="147">
        <v>113</v>
      </c>
      <c r="H29" s="147">
        <v>128</v>
      </c>
      <c r="I29" s="148">
        <v>112</v>
      </c>
    </row>
    <row r="30" spans="1:9" x14ac:dyDescent="0.3">
      <c r="A30" s="150">
        <v>37288</v>
      </c>
      <c r="B30" s="147">
        <v>73.25</v>
      </c>
      <c r="C30" s="147">
        <v>0</v>
      </c>
      <c r="D30" s="148">
        <v>100</v>
      </c>
      <c r="E30" s="148">
        <v>83.25</v>
      </c>
      <c r="F30" s="148">
        <v>127</v>
      </c>
      <c r="G30" s="147">
        <v>109.25</v>
      </c>
      <c r="H30" s="147">
        <v>122</v>
      </c>
      <c r="I30" s="148">
        <v>111.75</v>
      </c>
    </row>
    <row r="31" spans="1:9" x14ac:dyDescent="0.3">
      <c r="A31" s="150">
        <v>37316</v>
      </c>
      <c r="B31" s="147">
        <v>80.25</v>
      </c>
      <c r="C31" s="147">
        <v>0</v>
      </c>
      <c r="D31" s="148">
        <v>91.5</v>
      </c>
      <c r="E31" s="148">
        <v>80.5</v>
      </c>
      <c r="F31" s="148">
        <v>123.5</v>
      </c>
      <c r="G31" s="147">
        <v>109.75</v>
      </c>
      <c r="H31" s="147">
        <v>117</v>
      </c>
      <c r="I31" s="148">
        <v>109.75</v>
      </c>
    </row>
    <row r="32" spans="1:9" x14ac:dyDescent="0.3">
      <c r="A32" s="150">
        <v>37347</v>
      </c>
      <c r="B32" s="147">
        <v>103.25</v>
      </c>
      <c r="C32" s="147">
        <v>0</v>
      </c>
      <c r="D32" s="148">
        <v>103</v>
      </c>
      <c r="E32" s="148">
        <v>89.75</v>
      </c>
      <c r="F32" s="148">
        <v>126.5</v>
      </c>
      <c r="G32" s="147">
        <v>122</v>
      </c>
      <c r="H32" s="147">
        <v>130.5</v>
      </c>
      <c r="I32" s="148">
        <v>128</v>
      </c>
    </row>
    <row r="33" spans="1:9" x14ac:dyDescent="0.3">
      <c r="A33" s="150">
        <v>37377</v>
      </c>
      <c r="B33" s="147">
        <v>102.6</v>
      </c>
      <c r="C33" s="147">
        <v>0</v>
      </c>
      <c r="D33" s="148">
        <v>111.8</v>
      </c>
      <c r="E33" s="148">
        <v>101.2</v>
      </c>
      <c r="F33" s="148">
        <v>135.6</v>
      </c>
      <c r="G33" s="147">
        <v>135</v>
      </c>
      <c r="H33" s="147">
        <v>138.80000000000001</v>
      </c>
      <c r="I33" s="148">
        <v>130</v>
      </c>
    </row>
    <row r="34" spans="1:9" x14ac:dyDescent="0.3">
      <c r="A34" s="150">
        <v>37408</v>
      </c>
      <c r="B34" s="147">
        <v>90.75</v>
      </c>
      <c r="C34" s="147">
        <v>0</v>
      </c>
      <c r="D34" s="148">
        <v>111</v>
      </c>
      <c r="E34" s="148">
        <v>108</v>
      </c>
      <c r="F34" s="148">
        <v>130.25</v>
      </c>
      <c r="G34" s="147">
        <v>133.75</v>
      </c>
      <c r="H34" s="147">
        <v>141.5</v>
      </c>
      <c r="I34" s="148">
        <v>128</v>
      </c>
    </row>
    <row r="35" spans="1:9" x14ac:dyDescent="0.3">
      <c r="A35" s="150">
        <v>37438</v>
      </c>
      <c r="B35" s="147">
        <v>88</v>
      </c>
      <c r="C35" s="147">
        <v>0</v>
      </c>
      <c r="D35" s="148">
        <v>106.25</v>
      </c>
      <c r="E35" s="148">
        <v>102</v>
      </c>
      <c r="F35" s="148">
        <v>123.75</v>
      </c>
      <c r="G35" s="147">
        <v>122.25</v>
      </c>
      <c r="H35" s="147">
        <v>136.75</v>
      </c>
      <c r="I35" s="148">
        <v>122</v>
      </c>
    </row>
    <row r="36" spans="1:9" x14ac:dyDescent="0.3">
      <c r="A36" s="150">
        <v>37469</v>
      </c>
      <c r="B36" s="147">
        <v>94.2</v>
      </c>
      <c r="C36" s="147">
        <v>0</v>
      </c>
      <c r="D36" s="148">
        <v>107.2</v>
      </c>
      <c r="E36" s="148">
        <v>93.4</v>
      </c>
      <c r="F36" s="148">
        <v>127.6</v>
      </c>
      <c r="G36" s="147">
        <v>114</v>
      </c>
      <c r="H36" s="147">
        <v>134.6</v>
      </c>
      <c r="I36" s="148">
        <v>122</v>
      </c>
    </row>
    <row r="37" spans="1:9" x14ac:dyDescent="0.3">
      <c r="A37" s="150">
        <v>37500</v>
      </c>
      <c r="B37" s="147">
        <v>118</v>
      </c>
      <c r="C37" s="147">
        <v>0</v>
      </c>
      <c r="D37" s="148">
        <v>110.5</v>
      </c>
      <c r="E37" s="148">
        <v>113</v>
      </c>
      <c r="F37" s="148">
        <v>133</v>
      </c>
      <c r="G37" s="147">
        <v>141.5</v>
      </c>
      <c r="H37" s="147">
        <v>136.5</v>
      </c>
      <c r="I37" s="148">
        <v>139.25</v>
      </c>
    </row>
    <row r="38" spans="1:9" x14ac:dyDescent="0.3">
      <c r="A38" s="150">
        <v>37530</v>
      </c>
      <c r="B38" s="147">
        <v>129.4</v>
      </c>
      <c r="C38" s="147">
        <v>0</v>
      </c>
      <c r="D38" s="148">
        <v>133</v>
      </c>
      <c r="E38" s="148">
        <v>145.6</v>
      </c>
      <c r="F38" s="148">
        <v>153.4</v>
      </c>
      <c r="G38" s="147">
        <v>165.2</v>
      </c>
      <c r="H38" s="147">
        <v>144.19999999999999</v>
      </c>
      <c r="I38" s="148">
        <v>165</v>
      </c>
    </row>
    <row r="39" spans="1:9" x14ac:dyDescent="0.3">
      <c r="A39" s="150">
        <v>37561</v>
      </c>
      <c r="B39" s="147">
        <v>128.75</v>
      </c>
      <c r="C39" s="147">
        <v>0</v>
      </c>
      <c r="D39" s="148">
        <v>148</v>
      </c>
      <c r="E39" s="148">
        <v>148</v>
      </c>
      <c r="F39" s="148">
        <v>170.25</v>
      </c>
      <c r="G39" s="147">
        <v>170.5</v>
      </c>
      <c r="H39" s="147">
        <v>165.75</v>
      </c>
      <c r="I39" s="148">
        <v>168</v>
      </c>
    </row>
    <row r="40" spans="1:9" x14ac:dyDescent="0.3">
      <c r="A40" s="150">
        <v>37591</v>
      </c>
      <c r="B40" s="147">
        <v>123.25</v>
      </c>
      <c r="C40" s="147">
        <v>0</v>
      </c>
      <c r="D40" s="148">
        <v>142</v>
      </c>
      <c r="E40" s="148">
        <v>145.75</v>
      </c>
      <c r="F40" s="148">
        <v>169</v>
      </c>
      <c r="G40" s="147">
        <v>168.75</v>
      </c>
      <c r="H40" s="147">
        <v>178.25</v>
      </c>
      <c r="I40" s="148">
        <v>159</v>
      </c>
    </row>
    <row r="41" spans="1:9" x14ac:dyDescent="0.3">
      <c r="A41" s="150">
        <v>37622</v>
      </c>
      <c r="B41" s="147">
        <v>130.75</v>
      </c>
      <c r="C41" s="147">
        <v>0</v>
      </c>
      <c r="D41" s="148">
        <v>145.5</v>
      </c>
      <c r="E41" s="148">
        <v>148.5</v>
      </c>
      <c r="F41" s="148">
        <v>171.75</v>
      </c>
      <c r="G41" s="147">
        <v>172.5</v>
      </c>
      <c r="H41" s="147">
        <v>182.25</v>
      </c>
      <c r="I41" s="148">
        <v>165.25</v>
      </c>
    </row>
    <row r="42" spans="1:9" x14ac:dyDescent="0.3">
      <c r="A42" s="150">
        <v>37653</v>
      </c>
      <c r="B42" s="147">
        <v>158.75</v>
      </c>
      <c r="C42" s="147">
        <v>0</v>
      </c>
      <c r="D42" s="148">
        <v>147.25</v>
      </c>
      <c r="E42" s="148">
        <v>165.5</v>
      </c>
      <c r="F42" s="148">
        <v>172</v>
      </c>
      <c r="G42" s="147">
        <v>202.5</v>
      </c>
      <c r="H42" s="147">
        <v>184</v>
      </c>
      <c r="I42" s="148">
        <v>183.75</v>
      </c>
    </row>
    <row r="43" spans="1:9" x14ac:dyDescent="0.3">
      <c r="A43" s="150">
        <v>37681</v>
      </c>
      <c r="B43" s="147">
        <v>205.5</v>
      </c>
      <c r="C43" s="147">
        <v>0</v>
      </c>
      <c r="D43" s="148">
        <v>169</v>
      </c>
      <c r="E43" s="148">
        <v>248.5</v>
      </c>
      <c r="F43" s="148">
        <v>188</v>
      </c>
      <c r="G43" s="147">
        <v>253</v>
      </c>
      <c r="H43" s="147">
        <v>197</v>
      </c>
      <c r="I43" s="148">
        <v>234.25</v>
      </c>
    </row>
    <row r="44" spans="1:9" x14ac:dyDescent="0.3">
      <c r="A44" s="150">
        <v>37712</v>
      </c>
      <c r="B44" s="147">
        <v>178.75</v>
      </c>
      <c r="C44" s="147">
        <v>0</v>
      </c>
      <c r="D44" s="148">
        <v>173.5</v>
      </c>
      <c r="E44" s="148">
        <v>210.25</v>
      </c>
      <c r="F44" s="148">
        <v>206.5</v>
      </c>
      <c r="G44" s="147">
        <v>230.5</v>
      </c>
      <c r="H44" s="147">
        <v>198.75</v>
      </c>
      <c r="I44" s="148">
        <v>232.75</v>
      </c>
    </row>
    <row r="45" spans="1:9" x14ac:dyDescent="0.3">
      <c r="A45" s="150">
        <v>37742</v>
      </c>
      <c r="B45" s="147">
        <v>145.6</v>
      </c>
      <c r="C45" s="147">
        <v>0</v>
      </c>
      <c r="D45" s="148">
        <v>148.80000000000001</v>
      </c>
      <c r="E45" s="148">
        <v>167</v>
      </c>
      <c r="F45" s="148">
        <v>180.8</v>
      </c>
      <c r="G45" s="147">
        <v>192</v>
      </c>
      <c r="H45" s="147">
        <v>191</v>
      </c>
      <c r="I45" s="148">
        <v>181</v>
      </c>
    </row>
    <row r="46" spans="1:9" x14ac:dyDescent="0.3">
      <c r="A46" s="150">
        <v>37773</v>
      </c>
      <c r="B46" s="147">
        <v>151.25</v>
      </c>
      <c r="C46" s="147">
        <v>0</v>
      </c>
      <c r="D46" s="148">
        <v>136.5</v>
      </c>
      <c r="E46" s="148">
        <v>166.5</v>
      </c>
      <c r="F46" s="148">
        <v>167.5</v>
      </c>
      <c r="G46" s="147">
        <v>200</v>
      </c>
      <c r="H46" s="147">
        <v>181.25</v>
      </c>
      <c r="I46" s="148">
        <v>173</v>
      </c>
    </row>
    <row r="47" spans="1:9" x14ac:dyDescent="0.3">
      <c r="A47" s="150">
        <v>37803</v>
      </c>
      <c r="B47" s="147">
        <v>162.80000000000001</v>
      </c>
      <c r="C47" s="147">
        <v>0</v>
      </c>
      <c r="D47" s="148">
        <v>159.80000000000001</v>
      </c>
      <c r="E47" s="148">
        <v>171</v>
      </c>
      <c r="F47" s="148">
        <v>178.4</v>
      </c>
      <c r="G47" s="147">
        <v>203</v>
      </c>
      <c r="H47" s="147">
        <v>189.8</v>
      </c>
      <c r="I47" s="148">
        <v>178.4</v>
      </c>
    </row>
    <row r="48" spans="1:9" x14ac:dyDescent="0.3">
      <c r="A48" s="150">
        <v>37834</v>
      </c>
      <c r="B48" s="147">
        <v>183.5</v>
      </c>
      <c r="C48" s="147">
        <v>0</v>
      </c>
      <c r="D48" s="148">
        <v>198.75</v>
      </c>
      <c r="E48" s="148">
        <v>184.5</v>
      </c>
      <c r="F48" s="148">
        <v>216.5</v>
      </c>
      <c r="G48" s="147">
        <v>218</v>
      </c>
      <c r="H48" s="147">
        <v>212.75</v>
      </c>
      <c r="I48" s="148">
        <v>223</v>
      </c>
    </row>
    <row r="49" spans="1:9" x14ac:dyDescent="0.3">
      <c r="A49" s="150">
        <v>37865</v>
      </c>
      <c r="B49" s="147">
        <v>201.5</v>
      </c>
      <c r="C49" s="147">
        <v>0</v>
      </c>
      <c r="D49" s="148">
        <v>217.5</v>
      </c>
      <c r="E49" s="148">
        <v>203.25</v>
      </c>
      <c r="F49" s="148">
        <v>235.75</v>
      </c>
      <c r="G49" s="147">
        <v>236.25</v>
      </c>
      <c r="H49" s="147">
        <v>230</v>
      </c>
      <c r="I49" s="148">
        <v>230</v>
      </c>
    </row>
    <row r="50" spans="1:9" x14ac:dyDescent="0.3">
      <c r="A50" s="150">
        <v>37895</v>
      </c>
      <c r="B50" s="147">
        <v>209.4</v>
      </c>
      <c r="C50" s="147">
        <v>0</v>
      </c>
      <c r="D50" s="148">
        <v>226.8</v>
      </c>
      <c r="E50" s="148">
        <v>218.8</v>
      </c>
      <c r="F50" s="148">
        <v>259.2</v>
      </c>
      <c r="G50" s="147">
        <v>248</v>
      </c>
      <c r="H50" s="147">
        <v>235.8</v>
      </c>
      <c r="I50" s="148">
        <v>244.4</v>
      </c>
    </row>
    <row r="51" spans="1:9" x14ac:dyDescent="0.3">
      <c r="A51" s="150">
        <v>37926</v>
      </c>
      <c r="B51" s="147">
        <v>223.75</v>
      </c>
      <c r="C51" s="147">
        <v>0</v>
      </c>
      <c r="D51" s="148">
        <v>249.75</v>
      </c>
      <c r="E51" s="148">
        <v>226</v>
      </c>
      <c r="F51" s="148">
        <v>271</v>
      </c>
      <c r="G51" s="147">
        <v>257.5</v>
      </c>
      <c r="H51" s="147">
        <v>262</v>
      </c>
      <c r="I51" s="148">
        <v>261.25</v>
      </c>
    </row>
    <row r="52" spans="1:9" x14ac:dyDescent="0.3">
      <c r="A52" s="150">
        <v>37956</v>
      </c>
      <c r="B52" s="147">
        <v>259.25</v>
      </c>
      <c r="C52" s="147">
        <v>0</v>
      </c>
      <c r="D52" s="148">
        <v>264.25</v>
      </c>
      <c r="E52" s="148">
        <v>262</v>
      </c>
      <c r="F52" s="148">
        <v>288.5</v>
      </c>
      <c r="G52" s="147">
        <v>286.25</v>
      </c>
      <c r="H52" s="147">
        <v>279.25</v>
      </c>
      <c r="I52" s="148">
        <v>288</v>
      </c>
    </row>
    <row r="53" spans="1:9" x14ac:dyDescent="0.3">
      <c r="A53" s="150">
        <v>37987</v>
      </c>
      <c r="B53" s="147">
        <v>275.5</v>
      </c>
      <c r="C53" s="147">
        <v>0</v>
      </c>
      <c r="D53" s="148">
        <v>285.25</v>
      </c>
      <c r="E53" s="148">
        <v>285.75</v>
      </c>
      <c r="F53" s="148">
        <v>313</v>
      </c>
      <c r="G53" s="147">
        <v>318.75</v>
      </c>
      <c r="H53" s="147">
        <v>299.5</v>
      </c>
      <c r="I53" s="148">
        <v>305.5</v>
      </c>
    </row>
    <row r="54" spans="1:9" x14ac:dyDescent="0.3">
      <c r="A54" s="150">
        <v>38018</v>
      </c>
      <c r="B54" s="147">
        <v>229</v>
      </c>
      <c r="C54" s="147">
        <v>0</v>
      </c>
      <c r="D54" s="148">
        <v>281.25</v>
      </c>
      <c r="E54" s="148">
        <v>269.25</v>
      </c>
      <c r="F54" s="148">
        <v>305.75</v>
      </c>
      <c r="G54" s="147">
        <v>302.25</v>
      </c>
      <c r="H54" s="147">
        <v>311.5</v>
      </c>
      <c r="I54" s="148">
        <v>265</v>
      </c>
    </row>
    <row r="55" spans="1:9" x14ac:dyDescent="0.3">
      <c r="A55" s="150">
        <v>38047</v>
      </c>
      <c r="B55" s="147">
        <v>181</v>
      </c>
      <c r="C55" s="147">
        <v>0</v>
      </c>
      <c r="D55" s="148">
        <v>221</v>
      </c>
      <c r="E55" s="148">
        <v>209.5</v>
      </c>
      <c r="F55" s="148">
        <v>273.5</v>
      </c>
      <c r="G55" s="147">
        <v>232.25</v>
      </c>
      <c r="H55" s="147">
        <v>279.25</v>
      </c>
      <c r="I55" s="148">
        <v>216.5</v>
      </c>
    </row>
    <row r="56" spans="1:9" x14ac:dyDescent="0.3">
      <c r="A56" s="150">
        <v>38078</v>
      </c>
      <c r="B56" s="147">
        <v>136.4</v>
      </c>
      <c r="C56" s="147">
        <v>0</v>
      </c>
      <c r="D56" s="148">
        <v>152</v>
      </c>
      <c r="E56" s="148">
        <v>163.6</v>
      </c>
      <c r="F56" s="148">
        <v>179</v>
      </c>
      <c r="G56" s="147">
        <v>198.4</v>
      </c>
      <c r="H56" s="147">
        <v>210.2</v>
      </c>
      <c r="I56" s="148">
        <v>184.8</v>
      </c>
    </row>
    <row r="57" spans="1:9" x14ac:dyDescent="0.3">
      <c r="A57" s="150">
        <v>38108</v>
      </c>
      <c r="B57" s="147">
        <v>191.5</v>
      </c>
      <c r="C57" s="147">
        <v>0</v>
      </c>
      <c r="D57" s="148">
        <v>182.5</v>
      </c>
      <c r="E57" s="148">
        <v>194.25</v>
      </c>
      <c r="F57" s="148">
        <v>194</v>
      </c>
      <c r="G57" s="147">
        <v>210.25</v>
      </c>
      <c r="H57" s="147">
        <v>198</v>
      </c>
      <c r="I57" s="148">
        <v>220.5</v>
      </c>
    </row>
    <row r="58" spans="1:9" x14ac:dyDescent="0.3">
      <c r="A58" s="150">
        <v>38139</v>
      </c>
      <c r="B58" s="147">
        <v>242.33333333333334</v>
      </c>
      <c r="C58" s="147">
        <v>0</v>
      </c>
      <c r="D58" s="148">
        <v>263.33333333333331</v>
      </c>
      <c r="E58" s="148">
        <v>240.33333333333334</v>
      </c>
      <c r="F58" s="148">
        <v>280</v>
      </c>
      <c r="G58" s="147">
        <v>263.33333333333331</v>
      </c>
      <c r="H58" s="147">
        <v>239</v>
      </c>
      <c r="I58" s="148">
        <v>274.66666666666669</v>
      </c>
    </row>
    <row r="59" spans="1:9" x14ac:dyDescent="0.3">
      <c r="A59" s="150">
        <v>38169</v>
      </c>
      <c r="B59" s="147">
        <v>244.4</v>
      </c>
      <c r="C59" s="147">
        <v>253</v>
      </c>
      <c r="D59" s="148">
        <v>274</v>
      </c>
      <c r="E59" s="148">
        <v>247</v>
      </c>
      <c r="F59" s="148">
        <v>302.2</v>
      </c>
      <c r="G59" s="147">
        <v>284</v>
      </c>
      <c r="H59" s="147">
        <v>289</v>
      </c>
      <c r="I59" s="148">
        <v>285</v>
      </c>
    </row>
    <row r="60" spans="1:9" x14ac:dyDescent="0.3">
      <c r="A60" s="150">
        <v>38200</v>
      </c>
      <c r="B60" s="147">
        <v>240.25</v>
      </c>
      <c r="C60" s="147">
        <v>250.5</v>
      </c>
      <c r="D60" s="148">
        <v>270.5</v>
      </c>
      <c r="E60" s="148">
        <v>251.5</v>
      </c>
      <c r="F60" s="148">
        <v>299.5</v>
      </c>
      <c r="G60" s="147">
        <v>288.5</v>
      </c>
      <c r="H60" s="147">
        <v>306.25</v>
      </c>
      <c r="I60" s="148">
        <v>278.5</v>
      </c>
    </row>
    <row r="61" spans="1:9" x14ac:dyDescent="0.3">
      <c r="A61" s="150">
        <v>38231</v>
      </c>
      <c r="B61" s="147">
        <v>242.8</v>
      </c>
      <c r="C61" s="147">
        <v>250.8</v>
      </c>
      <c r="D61" s="148">
        <v>272</v>
      </c>
      <c r="E61" s="148">
        <v>253.2</v>
      </c>
      <c r="F61" s="148">
        <v>297.8</v>
      </c>
      <c r="G61" s="147">
        <v>288.8</v>
      </c>
      <c r="H61" s="147">
        <v>306.60000000000002</v>
      </c>
      <c r="I61" s="148">
        <v>277.8</v>
      </c>
    </row>
    <row r="62" spans="1:9" x14ac:dyDescent="0.3">
      <c r="A62" s="150">
        <v>38261</v>
      </c>
      <c r="B62" s="147">
        <v>248.75</v>
      </c>
      <c r="C62" s="147">
        <v>255.5</v>
      </c>
      <c r="D62" s="148">
        <v>288.75</v>
      </c>
      <c r="E62" s="148">
        <v>274.5</v>
      </c>
      <c r="F62" s="148">
        <v>305</v>
      </c>
      <c r="G62" s="147">
        <v>301.25</v>
      </c>
      <c r="H62" s="147">
        <v>299.25</v>
      </c>
      <c r="I62" s="148">
        <v>286.75</v>
      </c>
    </row>
    <row r="63" spans="1:9" x14ac:dyDescent="0.3">
      <c r="A63" s="150">
        <v>38292</v>
      </c>
      <c r="B63" s="147">
        <v>268.25</v>
      </c>
      <c r="C63" s="147">
        <v>270.5</v>
      </c>
      <c r="D63" s="148">
        <v>309</v>
      </c>
      <c r="E63" s="148">
        <v>302</v>
      </c>
      <c r="F63" s="148">
        <v>329</v>
      </c>
      <c r="G63" s="147">
        <v>326</v>
      </c>
      <c r="H63" s="147">
        <v>304.25</v>
      </c>
      <c r="I63" s="148">
        <v>300.25</v>
      </c>
    </row>
    <row r="64" spans="1:9" x14ac:dyDescent="0.3">
      <c r="A64" s="150">
        <v>38322</v>
      </c>
      <c r="B64" s="147">
        <v>255.4</v>
      </c>
      <c r="C64" s="147">
        <v>274.75</v>
      </c>
      <c r="D64" s="148">
        <v>294.60000000000002</v>
      </c>
      <c r="E64" s="148">
        <v>268.2</v>
      </c>
      <c r="F64" s="148">
        <v>332.8</v>
      </c>
      <c r="G64" s="147">
        <v>315</v>
      </c>
      <c r="H64" s="147">
        <v>329.8</v>
      </c>
      <c r="I64" s="148">
        <v>314.2</v>
      </c>
    </row>
    <row r="65" spans="1:9" x14ac:dyDescent="0.3">
      <c r="A65" s="150">
        <v>38353</v>
      </c>
      <c r="B65" s="147">
        <v>170.33333333333334</v>
      </c>
      <c r="C65" s="147">
        <v>195.66666666666666</v>
      </c>
      <c r="D65" s="148">
        <v>209</v>
      </c>
      <c r="E65" s="148">
        <v>200</v>
      </c>
      <c r="F65" s="148">
        <v>240.66666666666666</v>
      </c>
      <c r="G65" s="147">
        <v>236.66666666666666</v>
      </c>
      <c r="H65" s="147">
        <v>252.66666666666666</v>
      </c>
      <c r="I65" s="148">
        <v>208</v>
      </c>
    </row>
    <row r="66" spans="1:9" x14ac:dyDescent="0.3">
      <c r="A66" s="150">
        <v>38384</v>
      </c>
      <c r="B66" s="147">
        <v>192</v>
      </c>
      <c r="C66" s="147">
        <v>192</v>
      </c>
      <c r="D66" s="148">
        <v>207.75</v>
      </c>
      <c r="E66" s="148">
        <v>213.5</v>
      </c>
      <c r="F66" s="148">
        <v>228.75</v>
      </c>
      <c r="G66" s="147">
        <v>248.5</v>
      </c>
      <c r="H66" s="147">
        <v>232.25</v>
      </c>
      <c r="I66" s="148">
        <v>227.75</v>
      </c>
    </row>
    <row r="67" spans="1:9" x14ac:dyDescent="0.3">
      <c r="A67" s="150">
        <v>38412</v>
      </c>
      <c r="B67" s="147">
        <v>221</v>
      </c>
      <c r="C67" s="147">
        <v>221</v>
      </c>
      <c r="D67" s="148">
        <v>228</v>
      </c>
      <c r="E67" s="148">
        <v>248</v>
      </c>
      <c r="F67" s="148">
        <v>256</v>
      </c>
      <c r="G67" s="147">
        <v>287</v>
      </c>
      <c r="H67" s="147">
        <v>250.4</v>
      </c>
      <c r="I67" s="148">
        <v>263</v>
      </c>
    </row>
    <row r="68" spans="1:9" x14ac:dyDescent="0.3">
      <c r="A68" s="150">
        <v>38443</v>
      </c>
      <c r="B68" s="147">
        <v>233.75</v>
      </c>
      <c r="C68" s="147">
        <v>236</v>
      </c>
      <c r="D68" s="148">
        <v>248.5</v>
      </c>
      <c r="E68" s="148">
        <v>259.25</v>
      </c>
      <c r="F68" s="148">
        <v>265.75</v>
      </c>
      <c r="G68" s="147">
        <v>303</v>
      </c>
      <c r="H68" s="147">
        <v>266</v>
      </c>
      <c r="I68" s="148">
        <v>275</v>
      </c>
    </row>
    <row r="69" spans="1:9" x14ac:dyDescent="0.3">
      <c r="A69" s="150">
        <v>38473</v>
      </c>
      <c r="B69" s="147">
        <v>245.5</v>
      </c>
      <c r="C69" s="147">
        <v>247.5</v>
      </c>
      <c r="D69" s="148">
        <v>255</v>
      </c>
      <c r="E69" s="148">
        <v>267.75</v>
      </c>
      <c r="F69" s="148">
        <v>278</v>
      </c>
      <c r="G69" s="147">
        <v>306</v>
      </c>
      <c r="H69" s="147">
        <v>288</v>
      </c>
      <c r="I69" s="148">
        <v>290.75</v>
      </c>
    </row>
    <row r="70" spans="1:9" x14ac:dyDescent="0.3">
      <c r="A70" s="150">
        <v>38504</v>
      </c>
      <c r="B70" s="147">
        <v>221.5</v>
      </c>
      <c r="C70" s="147">
        <v>238.75</v>
      </c>
      <c r="D70" s="148">
        <v>257.25</v>
      </c>
      <c r="E70" s="148">
        <v>253.5</v>
      </c>
      <c r="F70" s="148">
        <v>294</v>
      </c>
      <c r="G70" s="147">
        <v>292.5</v>
      </c>
      <c r="H70" s="147">
        <v>292</v>
      </c>
      <c r="I70" s="148">
        <v>267.5</v>
      </c>
    </row>
    <row r="71" spans="1:9" x14ac:dyDescent="0.3">
      <c r="A71" s="150">
        <v>38534</v>
      </c>
      <c r="B71" s="147">
        <v>207</v>
      </c>
      <c r="C71" s="147">
        <v>210.5</v>
      </c>
      <c r="D71" s="148">
        <v>244</v>
      </c>
      <c r="E71" s="148">
        <v>227.5</v>
      </c>
      <c r="F71" s="148">
        <v>291.5</v>
      </c>
      <c r="G71" s="147">
        <v>268.25</v>
      </c>
      <c r="H71" s="147">
        <v>292</v>
      </c>
      <c r="I71" s="148">
        <v>244</v>
      </c>
    </row>
    <row r="72" spans="1:9" x14ac:dyDescent="0.3">
      <c r="A72" s="150">
        <v>38565</v>
      </c>
      <c r="B72" s="147">
        <v>237.75</v>
      </c>
      <c r="C72" s="147">
        <v>221</v>
      </c>
      <c r="D72" s="148">
        <v>248.25</v>
      </c>
      <c r="E72" s="148">
        <v>242</v>
      </c>
      <c r="F72" s="148">
        <v>285.5</v>
      </c>
      <c r="G72" s="147">
        <v>284</v>
      </c>
      <c r="H72" s="147">
        <v>277.5</v>
      </c>
      <c r="I72" s="148">
        <v>264.25</v>
      </c>
    </row>
    <row r="73" spans="1:9" x14ac:dyDescent="0.3">
      <c r="A73" s="150">
        <v>38596</v>
      </c>
      <c r="B73" s="147">
        <v>292.2</v>
      </c>
      <c r="C73" s="147">
        <v>274.39999999999998</v>
      </c>
      <c r="D73" s="148">
        <v>301.60000000000002</v>
      </c>
      <c r="E73" s="148">
        <v>298.8</v>
      </c>
      <c r="F73" s="148">
        <v>291.2</v>
      </c>
      <c r="G73" s="147">
        <v>338.8</v>
      </c>
      <c r="H73" s="147">
        <v>321.2</v>
      </c>
      <c r="I73" s="148">
        <v>320.60000000000002</v>
      </c>
    </row>
    <row r="74" spans="1:9" x14ac:dyDescent="0.3">
      <c r="A74" s="150">
        <v>38626</v>
      </c>
      <c r="B74" s="147">
        <v>302</v>
      </c>
      <c r="C74" s="147">
        <v>299</v>
      </c>
      <c r="D74" s="148">
        <v>337</v>
      </c>
      <c r="E74" s="148">
        <v>318</v>
      </c>
      <c r="F74" s="148">
        <v>347.75</v>
      </c>
      <c r="G74" s="147">
        <v>364.25</v>
      </c>
      <c r="H74" s="147">
        <v>360.5</v>
      </c>
      <c r="I74" s="148">
        <v>349.25</v>
      </c>
    </row>
    <row r="75" spans="1:9" x14ac:dyDescent="0.3">
      <c r="A75" s="150">
        <v>38657</v>
      </c>
      <c r="B75" s="147">
        <v>300</v>
      </c>
      <c r="C75" s="147">
        <v>294</v>
      </c>
      <c r="D75" s="148">
        <v>345.75</v>
      </c>
      <c r="E75" s="148">
        <v>364</v>
      </c>
      <c r="F75" s="148">
        <v>364.5</v>
      </c>
      <c r="G75" s="147">
        <v>394.75</v>
      </c>
      <c r="H75" s="147">
        <v>405</v>
      </c>
      <c r="I75" s="148">
        <v>361.75</v>
      </c>
    </row>
    <row r="76" spans="1:9" x14ac:dyDescent="0.3">
      <c r="A76" s="150">
        <v>38687</v>
      </c>
      <c r="B76" s="147">
        <v>273.75</v>
      </c>
      <c r="C76" s="147">
        <v>289.39999999999998</v>
      </c>
      <c r="D76" s="148">
        <v>345.5</v>
      </c>
      <c r="E76" s="148">
        <v>367</v>
      </c>
      <c r="F76" s="148">
        <v>374.5</v>
      </c>
      <c r="G76" s="147">
        <v>397</v>
      </c>
      <c r="H76" s="147">
        <v>387.25</v>
      </c>
      <c r="I76" s="148">
        <v>370.5</v>
      </c>
    </row>
    <row r="77" spans="1:9" x14ac:dyDescent="0.3">
      <c r="A77" s="150">
        <v>38718</v>
      </c>
      <c r="B77" s="147">
        <v>263</v>
      </c>
      <c r="C77" s="147">
        <v>270.66666666666669</v>
      </c>
      <c r="D77" s="148">
        <v>346.25</v>
      </c>
      <c r="E77" s="148">
        <v>346.25</v>
      </c>
      <c r="F77" s="148">
        <v>375.75</v>
      </c>
      <c r="G77" s="147">
        <v>381</v>
      </c>
      <c r="H77" s="147">
        <v>388</v>
      </c>
      <c r="I77" s="148">
        <v>365.75</v>
      </c>
    </row>
    <row r="78" spans="1:9" x14ac:dyDescent="0.3">
      <c r="A78" s="150">
        <v>38749</v>
      </c>
      <c r="B78" s="147">
        <v>261</v>
      </c>
      <c r="C78" s="147">
        <v>264</v>
      </c>
      <c r="D78" s="148">
        <v>345</v>
      </c>
      <c r="E78" s="148">
        <v>325</v>
      </c>
      <c r="F78" s="148">
        <v>369</v>
      </c>
      <c r="G78" s="147">
        <v>358.5</v>
      </c>
      <c r="H78" s="147">
        <v>391.5</v>
      </c>
      <c r="I78" s="148">
        <v>348</v>
      </c>
    </row>
    <row r="79" spans="1:9" x14ac:dyDescent="0.3">
      <c r="A79" s="150">
        <v>38777</v>
      </c>
      <c r="B79" s="147">
        <v>271</v>
      </c>
      <c r="C79" s="147">
        <v>266.39999999999998</v>
      </c>
      <c r="D79" s="148">
        <v>322.2</v>
      </c>
      <c r="E79" s="148">
        <v>293.39999999999998</v>
      </c>
      <c r="F79" s="148">
        <v>346</v>
      </c>
      <c r="G79" s="147">
        <v>341.2</v>
      </c>
      <c r="H79" s="147">
        <v>389</v>
      </c>
      <c r="I79" s="148">
        <v>342.8</v>
      </c>
    </row>
    <row r="80" spans="1:9" x14ac:dyDescent="0.3">
      <c r="A80" s="150">
        <v>38808</v>
      </c>
      <c r="B80" s="147">
        <v>274</v>
      </c>
      <c r="C80" s="147">
        <v>280.5</v>
      </c>
      <c r="D80" s="148">
        <v>321.5</v>
      </c>
      <c r="E80" s="148">
        <v>308</v>
      </c>
      <c r="F80" s="148">
        <v>346.25</v>
      </c>
      <c r="G80" s="147">
        <v>355</v>
      </c>
      <c r="H80" s="147">
        <v>383</v>
      </c>
      <c r="I80" s="148">
        <v>344.25</v>
      </c>
    </row>
    <row r="81" spans="1:9" x14ac:dyDescent="0.3">
      <c r="A81" s="150">
        <v>38838</v>
      </c>
      <c r="B81" s="147">
        <v>239.75</v>
      </c>
      <c r="C81" s="147">
        <v>264.5</v>
      </c>
      <c r="D81" s="148">
        <v>302</v>
      </c>
      <c r="E81" s="148">
        <v>259.5</v>
      </c>
      <c r="F81" s="148">
        <v>332</v>
      </c>
      <c r="G81" s="147">
        <v>304</v>
      </c>
      <c r="H81" s="147">
        <v>360.25</v>
      </c>
      <c r="I81" s="148">
        <v>295.75</v>
      </c>
    </row>
    <row r="82" spans="1:9" x14ac:dyDescent="0.3">
      <c r="A82" s="150">
        <v>38869</v>
      </c>
      <c r="B82" s="147">
        <v>211</v>
      </c>
      <c r="C82" s="147">
        <v>228.25</v>
      </c>
      <c r="D82" s="148">
        <v>278</v>
      </c>
      <c r="E82" s="148">
        <v>234</v>
      </c>
      <c r="F82" s="148">
        <v>312.75</v>
      </c>
      <c r="G82" s="147">
        <v>283</v>
      </c>
      <c r="H82" s="147">
        <v>314.5</v>
      </c>
      <c r="I82" s="148">
        <v>297.25</v>
      </c>
    </row>
    <row r="83" spans="1:9" x14ac:dyDescent="0.3">
      <c r="A83" s="150">
        <v>38899</v>
      </c>
      <c r="B83" s="147">
        <v>211</v>
      </c>
      <c r="C83" s="147">
        <v>229</v>
      </c>
      <c r="D83" s="148">
        <v>245.25</v>
      </c>
      <c r="E83" s="148">
        <v>231</v>
      </c>
      <c r="F83" s="148">
        <v>276.75</v>
      </c>
      <c r="G83" s="147">
        <v>276.5</v>
      </c>
      <c r="H83" s="147">
        <v>289</v>
      </c>
      <c r="I83" s="148">
        <v>288</v>
      </c>
    </row>
    <row r="84" spans="1:9" x14ac:dyDescent="0.3">
      <c r="A84" s="150">
        <v>38930</v>
      </c>
      <c r="B84" s="147">
        <v>212.8</v>
      </c>
      <c r="C84" s="147">
        <v>218.6</v>
      </c>
      <c r="D84" s="148">
        <v>203.4</v>
      </c>
      <c r="E84" s="148">
        <v>228.4</v>
      </c>
      <c r="F84" s="148">
        <v>239</v>
      </c>
      <c r="G84" s="147">
        <v>276</v>
      </c>
      <c r="H84" s="147">
        <v>260.60000000000002</v>
      </c>
      <c r="I84" s="148">
        <v>285</v>
      </c>
    </row>
    <row r="85" spans="1:9" x14ac:dyDescent="0.3">
      <c r="A85" s="150">
        <v>38961</v>
      </c>
      <c r="B85" s="147">
        <v>227</v>
      </c>
      <c r="C85" s="147">
        <v>226.75</v>
      </c>
      <c r="D85" s="148">
        <v>223.5</v>
      </c>
      <c r="E85" s="148">
        <v>246.5</v>
      </c>
      <c r="F85" s="148">
        <v>235.5</v>
      </c>
      <c r="G85" s="147">
        <v>294</v>
      </c>
      <c r="H85" s="147">
        <v>252.25</v>
      </c>
      <c r="I85" s="148">
        <v>314.5</v>
      </c>
    </row>
    <row r="86" spans="1:9" x14ac:dyDescent="0.3">
      <c r="A86" s="150">
        <v>38991</v>
      </c>
      <c r="B86" s="147">
        <v>242.5</v>
      </c>
      <c r="C86" s="147">
        <v>242</v>
      </c>
      <c r="D86" s="148">
        <v>238.5</v>
      </c>
      <c r="E86" s="148">
        <v>261</v>
      </c>
      <c r="F86" s="148">
        <v>268</v>
      </c>
      <c r="G86" s="147">
        <v>310</v>
      </c>
      <c r="H86" s="147">
        <v>261.5</v>
      </c>
      <c r="I86" s="148">
        <v>322</v>
      </c>
    </row>
    <row r="87" spans="1:9" x14ac:dyDescent="0.3">
      <c r="A87" s="150">
        <v>39022</v>
      </c>
      <c r="B87" s="147">
        <v>251.4</v>
      </c>
      <c r="C87" s="147">
        <v>251.8</v>
      </c>
      <c r="D87" s="148">
        <v>258.2</v>
      </c>
      <c r="E87" s="148">
        <v>262.8</v>
      </c>
      <c r="F87" s="148">
        <v>295.8</v>
      </c>
      <c r="G87" s="147">
        <v>312</v>
      </c>
      <c r="H87" s="147">
        <v>283.39999999999998</v>
      </c>
      <c r="I87" s="148">
        <v>324.2</v>
      </c>
    </row>
    <row r="88" spans="1:9" x14ac:dyDescent="0.3">
      <c r="A88" s="150">
        <v>39052</v>
      </c>
      <c r="B88" s="147">
        <v>286.33333333333331</v>
      </c>
      <c r="C88" s="147">
        <v>275</v>
      </c>
      <c r="D88" s="148">
        <v>291.33333333333331</v>
      </c>
      <c r="E88" s="148">
        <v>288.66666666666669</v>
      </c>
      <c r="F88" s="148">
        <v>309</v>
      </c>
      <c r="G88" s="147">
        <v>336.33333333333331</v>
      </c>
      <c r="H88" s="147">
        <v>306.66666666666669</v>
      </c>
      <c r="I88" s="148">
        <v>328</v>
      </c>
    </row>
    <row r="89" spans="1:9" x14ac:dyDescent="0.3">
      <c r="A89" s="150">
        <v>39083</v>
      </c>
      <c r="B89" s="147">
        <v>280</v>
      </c>
      <c r="C89" s="147">
        <v>292</v>
      </c>
      <c r="D89" s="148">
        <v>302.25</v>
      </c>
      <c r="E89" s="148">
        <v>306.5</v>
      </c>
      <c r="F89" s="148">
        <v>312.25</v>
      </c>
      <c r="G89" s="147">
        <v>350</v>
      </c>
      <c r="H89" s="147">
        <v>332.5</v>
      </c>
      <c r="I89" s="148">
        <v>349.75</v>
      </c>
    </row>
    <row r="90" spans="1:9" x14ac:dyDescent="0.3">
      <c r="A90" s="150">
        <v>39114</v>
      </c>
      <c r="B90" s="147">
        <v>282</v>
      </c>
      <c r="C90" s="147">
        <v>284</v>
      </c>
      <c r="D90" s="148">
        <v>310.75</v>
      </c>
      <c r="E90" s="148">
        <v>310</v>
      </c>
      <c r="F90" s="148">
        <v>326.5</v>
      </c>
      <c r="G90" s="147">
        <v>360</v>
      </c>
      <c r="H90" s="147">
        <v>360</v>
      </c>
      <c r="I90" s="148">
        <v>359.25</v>
      </c>
    </row>
    <row r="91" spans="1:9" x14ac:dyDescent="0.3">
      <c r="A91" s="150">
        <v>39142</v>
      </c>
      <c r="B91" s="147">
        <v>285</v>
      </c>
      <c r="C91" s="147">
        <v>284.39999999999998</v>
      </c>
      <c r="D91" s="148">
        <v>322.2</v>
      </c>
      <c r="E91" s="148">
        <v>317.39999999999998</v>
      </c>
      <c r="F91" s="148">
        <v>353.2</v>
      </c>
      <c r="G91" s="147">
        <v>366</v>
      </c>
      <c r="H91" s="147">
        <v>385.2</v>
      </c>
      <c r="I91" s="148">
        <v>358.8</v>
      </c>
    </row>
    <row r="92" spans="1:9" x14ac:dyDescent="0.3">
      <c r="A92" s="150">
        <v>39173</v>
      </c>
      <c r="B92" s="147">
        <v>272</v>
      </c>
      <c r="C92" s="147">
        <v>280.25</v>
      </c>
      <c r="D92" s="148">
        <v>316</v>
      </c>
      <c r="E92" s="148">
        <v>305</v>
      </c>
      <c r="F92" s="148">
        <v>351.25</v>
      </c>
      <c r="G92" s="147">
        <v>355</v>
      </c>
      <c r="H92" s="147">
        <v>379.5</v>
      </c>
      <c r="I92" s="148">
        <v>356</v>
      </c>
    </row>
    <row r="93" spans="1:9" x14ac:dyDescent="0.3">
      <c r="A93" s="150">
        <v>39203</v>
      </c>
      <c r="B93" s="147">
        <v>248.25</v>
      </c>
      <c r="C93" s="147">
        <v>263</v>
      </c>
      <c r="D93" s="148">
        <v>286.5</v>
      </c>
      <c r="E93" s="148">
        <v>282.5</v>
      </c>
      <c r="F93" s="148">
        <v>325.25</v>
      </c>
      <c r="G93" s="147">
        <v>332.5</v>
      </c>
      <c r="H93" s="147">
        <v>350.75</v>
      </c>
      <c r="I93" s="148">
        <v>329</v>
      </c>
    </row>
    <row r="94" spans="1:9" x14ac:dyDescent="0.3">
      <c r="A94" s="150">
        <v>39234</v>
      </c>
      <c r="B94" s="147">
        <v>234.75</v>
      </c>
      <c r="C94" s="147">
        <v>248.25</v>
      </c>
      <c r="D94" s="148">
        <v>270.25</v>
      </c>
      <c r="E94" s="148">
        <v>260.75</v>
      </c>
      <c r="F94" s="148">
        <v>302.5</v>
      </c>
      <c r="G94" s="147">
        <v>308.25</v>
      </c>
      <c r="H94" s="147">
        <v>319</v>
      </c>
      <c r="I94" s="148">
        <v>305</v>
      </c>
    </row>
    <row r="95" spans="1:9" x14ac:dyDescent="0.3">
      <c r="A95" s="150">
        <v>39264</v>
      </c>
      <c r="B95" s="147">
        <v>236.5</v>
      </c>
      <c r="C95" s="147">
        <v>242</v>
      </c>
      <c r="D95" s="148">
        <v>267.25</v>
      </c>
      <c r="E95" s="148">
        <v>253.75</v>
      </c>
      <c r="F95" s="148">
        <v>298.75</v>
      </c>
      <c r="G95" s="147">
        <v>301</v>
      </c>
      <c r="H95" s="147">
        <v>307.5</v>
      </c>
      <c r="I95" s="148">
        <v>305</v>
      </c>
    </row>
    <row r="96" spans="1:9" x14ac:dyDescent="0.3">
      <c r="A96" s="150">
        <v>39295</v>
      </c>
      <c r="B96" s="147">
        <v>252.2</v>
      </c>
      <c r="C96" s="147">
        <v>253.4</v>
      </c>
      <c r="D96" s="148">
        <v>243.2</v>
      </c>
      <c r="E96" s="148">
        <v>245.8</v>
      </c>
      <c r="F96" s="148">
        <v>280.8</v>
      </c>
      <c r="G96" s="147">
        <v>295.8</v>
      </c>
      <c r="H96" s="147">
        <v>299.8</v>
      </c>
      <c r="I96" s="148">
        <v>305</v>
      </c>
    </row>
    <row r="97" spans="1:9" x14ac:dyDescent="0.3">
      <c r="A97" s="150">
        <v>39326</v>
      </c>
      <c r="B97" s="147">
        <v>276.5</v>
      </c>
      <c r="C97" s="147">
        <v>266</v>
      </c>
      <c r="D97" s="148">
        <v>226.25</v>
      </c>
      <c r="E97" s="148">
        <v>251.25</v>
      </c>
      <c r="F97" s="148">
        <v>259</v>
      </c>
      <c r="G97" s="147">
        <v>301.25</v>
      </c>
      <c r="H97" s="147">
        <v>286.25</v>
      </c>
      <c r="I97" s="148">
        <v>303</v>
      </c>
    </row>
    <row r="98" spans="1:9" x14ac:dyDescent="0.3">
      <c r="A98" s="150">
        <v>39356</v>
      </c>
      <c r="B98" s="147">
        <v>264.25</v>
      </c>
      <c r="C98" s="147">
        <v>268</v>
      </c>
      <c r="D98" s="148">
        <v>239</v>
      </c>
      <c r="E98" s="148">
        <v>263.5</v>
      </c>
      <c r="F98" s="148">
        <v>265</v>
      </c>
      <c r="G98" s="147">
        <v>313.5</v>
      </c>
      <c r="H98" s="147">
        <v>290.75</v>
      </c>
      <c r="I98" s="148">
        <v>320</v>
      </c>
    </row>
    <row r="99" spans="1:9" x14ac:dyDescent="0.3">
      <c r="A99" s="150">
        <v>39387</v>
      </c>
      <c r="B99" s="147">
        <v>266.39999999999998</v>
      </c>
      <c r="C99" s="147">
        <v>257.60000000000002</v>
      </c>
      <c r="D99" s="148">
        <v>264.8</v>
      </c>
      <c r="E99" s="148">
        <v>279.39999999999998</v>
      </c>
      <c r="F99" s="148">
        <v>285.8</v>
      </c>
      <c r="G99" s="147">
        <v>329.4</v>
      </c>
      <c r="H99" s="147">
        <v>310</v>
      </c>
      <c r="I99" s="148">
        <v>320</v>
      </c>
    </row>
    <row r="100" spans="1:9" x14ac:dyDescent="0.3">
      <c r="A100" s="150">
        <v>39417</v>
      </c>
      <c r="B100" s="147">
        <v>353.33333333333331</v>
      </c>
      <c r="C100" s="147">
        <v>303.25</v>
      </c>
      <c r="D100" s="148">
        <v>319.33333333333331</v>
      </c>
      <c r="E100" s="148">
        <v>342.66666666666669</v>
      </c>
      <c r="F100" s="148">
        <v>328</v>
      </c>
      <c r="G100" s="147">
        <v>392.66666666666669</v>
      </c>
      <c r="H100" s="147">
        <v>356</v>
      </c>
      <c r="I100" s="148">
        <v>350</v>
      </c>
    </row>
    <row r="101" spans="1:9" x14ac:dyDescent="0.3">
      <c r="A101" s="150">
        <v>39448</v>
      </c>
      <c r="B101" s="147">
        <v>437.2</v>
      </c>
      <c r="C101" s="147">
        <v>405.75</v>
      </c>
      <c r="D101" s="148">
        <v>404.8</v>
      </c>
      <c r="E101" s="148">
        <v>439</v>
      </c>
      <c r="F101" s="148">
        <v>392.6</v>
      </c>
      <c r="G101" s="147">
        <v>487</v>
      </c>
      <c r="H101" s="147">
        <v>431</v>
      </c>
      <c r="I101" s="148">
        <v>482.2</v>
      </c>
    </row>
    <row r="102" spans="1:9" x14ac:dyDescent="0.3">
      <c r="A102" s="150">
        <v>39479</v>
      </c>
      <c r="B102" s="147">
        <v>560</v>
      </c>
      <c r="C102" s="147">
        <v>513.75</v>
      </c>
      <c r="D102" s="148">
        <v>484.75</v>
      </c>
      <c r="E102" s="148">
        <v>520</v>
      </c>
      <c r="F102" s="148">
        <v>466.5</v>
      </c>
      <c r="G102" s="147">
        <v>570</v>
      </c>
      <c r="H102" s="147">
        <v>481.25</v>
      </c>
      <c r="I102" s="148">
        <v>607.75</v>
      </c>
    </row>
    <row r="103" spans="1:9" x14ac:dyDescent="0.3">
      <c r="A103" s="150">
        <v>39508</v>
      </c>
      <c r="B103" s="147">
        <v>558</v>
      </c>
      <c r="C103" s="147">
        <v>570</v>
      </c>
      <c r="D103" s="148">
        <v>513</v>
      </c>
      <c r="E103" s="148">
        <v>578.75</v>
      </c>
      <c r="F103" s="148">
        <v>528</v>
      </c>
      <c r="G103" s="147">
        <v>628.75</v>
      </c>
      <c r="H103" s="147">
        <v>500</v>
      </c>
      <c r="I103" s="148">
        <v>630</v>
      </c>
    </row>
    <row r="104" spans="1:9" x14ac:dyDescent="0.3">
      <c r="A104" s="150">
        <v>39539</v>
      </c>
      <c r="B104" s="147">
        <v>500</v>
      </c>
      <c r="C104" s="147">
        <v>540</v>
      </c>
      <c r="D104" s="148">
        <v>498.5</v>
      </c>
      <c r="E104" s="148">
        <v>545</v>
      </c>
      <c r="F104" s="148">
        <v>535.25</v>
      </c>
      <c r="G104" s="147">
        <v>595</v>
      </c>
      <c r="H104" s="147">
        <v>514</v>
      </c>
      <c r="I104" s="148">
        <v>630</v>
      </c>
    </row>
    <row r="105" spans="1:9" x14ac:dyDescent="0.3">
      <c r="A105" s="150">
        <v>39569</v>
      </c>
      <c r="B105" s="147">
        <v>439.5</v>
      </c>
      <c r="C105" s="147">
        <v>472.5</v>
      </c>
      <c r="D105" s="148">
        <v>482.75</v>
      </c>
      <c r="E105" s="148">
        <v>490</v>
      </c>
      <c r="F105" s="148">
        <v>533.5</v>
      </c>
      <c r="G105" s="147">
        <v>540</v>
      </c>
      <c r="H105" s="147">
        <v>528</v>
      </c>
      <c r="I105" s="148">
        <v>575.25</v>
      </c>
    </row>
    <row r="106" spans="1:9" x14ac:dyDescent="0.3">
      <c r="A106" s="150">
        <v>39600</v>
      </c>
      <c r="B106" s="147">
        <v>481.25</v>
      </c>
      <c r="C106" s="147">
        <v>474</v>
      </c>
      <c r="D106" s="148">
        <v>443.5</v>
      </c>
      <c r="E106" s="148">
        <v>460</v>
      </c>
      <c r="F106" s="148">
        <v>462.5</v>
      </c>
      <c r="G106" s="147">
        <v>510</v>
      </c>
      <c r="H106" s="147">
        <v>546.75</v>
      </c>
      <c r="I106" s="148">
        <v>568.25</v>
      </c>
    </row>
    <row r="107" spans="1:9" x14ac:dyDescent="0.3">
      <c r="A107" s="150">
        <v>39630</v>
      </c>
      <c r="B107" s="147">
        <v>629.6</v>
      </c>
      <c r="C107" s="147">
        <v>598</v>
      </c>
      <c r="D107" s="148">
        <v>597.79999999999995</v>
      </c>
      <c r="E107" s="148">
        <v>558</v>
      </c>
      <c r="F107" s="148">
        <v>552</v>
      </c>
      <c r="G107" s="147">
        <v>649</v>
      </c>
      <c r="H107" s="147">
        <v>675.4</v>
      </c>
      <c r="I107" s="148">
        <v>741</v>
      </c>
    </row>
    <row r="108" spans="1:9" x14ac:dyDescent="0.3">
      <c r="A108" s="150">
        <v>39661</v>
      </c>
      <c r="B108" s="147">
        <v>827.5</v>
      </c>
      <c r="C108" s="147">
        <v>799.5</v>
      </c>
      <c r="D108" s="148">
        <v>758.75</v>
      </c>
      <c r="E108" s="148">
        <v>741.5</v>
      </c>
      <c r="F108" s="148">
        <v>680.5</v>
      </c>
      <c r="G108" s="147">
        <v>791.5</v>
      </c>
      <c r="H108" s="147">
        <v>893.75</v>
      </c>
      <c r="I108" s="148">
        <v>907.5</v>
      </c>
    </row>
    <row r="109" spans="1:9" x14ac:dyDescent="0.3">
      <c r="A109" s="150">
        <v>39692</v>
      </c>
      <c r="B109" s="147">
        <v>868.75</v>
      </c>
      <c r="C109" s="147">
        <v>893.75</v>
      </c>
      <c r="D109" s="148">
        <v>844.75</v>
      </c>
      <c r="E109" s="148">
        <v>881</v>
      </c>
      <c r="F109" s="148">
        <v>837</v>
      </c>
      <c r="G109" s="147">
        <v>931</v>
      </c>
      <c r="H109" s="147">
        <v>910</v>
      </c>
      <c r="I109" s="148">
        <v>967.5</v>
      </c>
    </row>
    <row r="110" spans="1:9" x14ac:dyDescent="0.3">
      <c r="A110" s="150">
        <v>39722</v>
      </c>
      <c r="B110" s="147">
        <v>668</v>
      </c>
      <c r="C110" s="147">
        <v>764</v>
      </c>
      <c r="D110" s="148">
        <v>764.6</v>
      </c>
      <c r="E110" s="148">
        <v>738.6</v>
      </c>
      <c r="F110" s="148">
        <v>798.8</v>
      </c>
      <c r="G110" s="147">
        <v>788.6</v>
      </c>
      <c r="H110" s="147">
        <v>886</v>
      </c>
      <c r="I110" s="148">
        <v>788</v>
      </c>
    </row>
    <row r="111" spans="1:9" x14ac:dyDescent="0.3">
      <c r="A111" s="150">
        <v>39753</v>
      </c>
      <c r="B111" s="147">
        <v>261.25</v>
      </c>
      <c r="C111" s="147">
        <v>335</v>
      </c>
      <c r="D111" s="148">
        <v>258.25</v>
      </c>
      <c r="E111" s="148">
        <v>356.25</v>
      </c>
      <c r="F111" s="148">
        <v>276.75</v>
      </c>
      <c r="G111" s="147">
        <v>406.25</v>
      </c>
      <c r="H111" s="147">
        <v>367.5</v>
      </c>
      <c r="I111" s="148">
        <v>332.5</v>
      </c>
    </row>
    <row r="112" spans="1:9" x14ac:dyDescent="0.3">
      <c r="A112" s="150">
        <v>39783</v>
      </c>
      <c r="B112" s="147">
        <v>122</v>
      </c>
      <c r="C112" s="147">
        <v>185</v>
      </c>
      <c r="D112" s="148">
        <v>159</v>
      </c>
      <c r="E112" s="148">
        <v>83</v>
      </c>
      <c r="F112" s="148">
        <v>236.5</v>
      </c>
      <c r="G112" s="147">
        <v>125</v>
      </c>
      <c r="H112" s="147">
        <v>323.75</v>
      </c>
      <c r="I112" s="148">
        <v>170</v>
      </c>
    </row>
    <row r="113" spans="1:9" x14ac:dyDescent="0.3">
      <c r="A113" s="150">
        <v>39814</v>
      </c>
      <c r="B113" s="147">
        <v>200</v>
      </c>
      <c r="C113" s="147">
        <v>179</v>
      </c>
      <c r="D113" s="148">
        <v>146.75</v>
      </c>
      <c r="E113" s="148">
        <v>100.75</v>
      </c>
      <c r="F113" s="148">
        <v>163.75</v>
      </c>
      <c r="G113" s="147">
        <v>139.80000000000001</v>
      </c>
      <c r="H113" s="147">
        <v>240</v>
      </c>
      <c r="I113" s="148">
        <v>195</v>
      </c>
    </row>
    <row r="114" spans="1:9" x14ac:dyDescent="0.3">
      <c r="A114" s="150">
        <v>39845</v>
      </c>
      <c r="B114" s="147">
        <v>206.25</v>
      </c>
      <c r="C114" s="147">
        <v>221</v>
      </c>
      <c r="D114" s="148">
        <v>226.25</v>
      </c>
      <c r="E114" s="148">
        <v>187</v>
      </c>
      <c r="F114" s="148">
        <v>193</v>
      </c>
      <c r="G114" s="147">
        <v>237</v>
      </c>
      <c r="H114" s="147">
        <v>240</v>
      </c>
      <c r="I114" s="148">
        <v>257.5</v>
      </c>
    </row>
    <row r="115" spans="1:9" x14ac:dyDescent="0.3">
      <c r="A115" s="150">
        <v>39873</v>
      </c>
      <c r="B115" s="147">
        <v>234.5</v>
      </c>
      <c r="C115" s="147">
        <v>223</v>
      </c>
      <c r="D115" s="148">
        <v>266.25</v>
      </c>
      <c r="E115" s="148">
        <v>235.75</v>
      </c>
      <c r="F115" s="148">
        <v>265</v>
      </c>
      <c r="G115" s="147">
        <v>296.5</v>
      </c>
      <c r="H115" s="147">
        <v>301.25</v>
      </c>
      <c r="I115" s="148">
        <v>320</v>
      </c>
    </row>
    <row r="116" spans="1:9" x14ac:dyDescent="0.3">
      <c r="A116" s="150">
        <v>39904</v>
      </c>
      <c r="B116" s="147">
        <v>255.2</v>
      </c>
      <c r="C116" s="147">
        <v>263</v>
      </c>
      <c r="D116" s="148">
        <v>274.2</v>
      </c>
      <c r="E116" s="148">
        <v>257.8</v>
      </c>
      <c r="F116" s="148">
        <v>294.8</v>
      </c>
      <c r="G116" s="147">
        <v>307.8</v>
      </c>
      <c r="H116" s="147">
        <v>316</v>
      </c>
      <c r="I116" s="148">
        <v>321</v>
      </c>
    </row>
    <row r="117" spans="1:9" x14ac:dyDescent="0.3">
      <c r="A117" s="150">
        <v>39934</v>
      </c>
      <c r="B117" s="147">
        <v>217.66666666666666</v>
      </c>
      <c r="C117" s="147">
        <v>233.25</v>
      </c>
      <c r="D117" s="148">
        <v>256.66666666666669</v>
      </c>
      <c r="E117" s="148">
        <v>215</v>
      </c>
      <c r="F117" s="148">
        <v>286.66666666666669</v>
      </c>
      <c r="G117" s="147">
        <v>267</v>
      </c>
      <c r="H117" s="147">
        <v>306.66666666666669</v>
      </c>
      <c r="I117" s="148">
        <v>260</v>
      </c>
    </row>
    <row r="118" spans="1:9" x14ac:dyDescent="0.3">
      <c r="A118" s="150">
        <v>39965</v>
      </c>
      <c r="B118" s="147">
        <v>175</v>
      </c>
      <c r="C118" s="147">
        <v>185</v>
      </c>
      <c r="D118" s="148">
        <v>198.25</v>
      </c>
      <c r="E118" s="148">
        <v>170</v>
      </c>
      <c r="F118" s="148">
        <v>257.75</v>
      </c>
      <c r="G118" s="147">
        <v>210</v>
      </c>
      <c r="H118" s="147">
        <v>255</v>
      </c>
      <c r="I118" s="148">
        <v>212.5</v>
      </c>
    </row>
    <row r="119" spans="1:9" x14ac:dyDescent="0.3">
      <c r="A119" s="150">
        <v>39995</v>
      </c>
      <c r="B119" s="147">
        <v>208</v>
      </c>
      <c r="C119" s="147">
        <v>205</v>
      </c>
      <c r="D119" s="148">
        <v>207</v>
      </c>
      <c r="E119" s="148">
        <v>173.8</v>
      </c>
      <c r="F119" s="148">
        <v>224.8</v>
      </c>
      <c r="G119" s="147">
        <v>212</v>
      </c>
      <c r="H119" s="147">
        <v>268</v>
      </c>
      <c r="I119" s="148">
        <v>244</v>
      </c>
    </row>
    <row r="120" spans="1:9" x14ac:dyDescent="0.3">
      <c r="A120" s="150">
        <v>40026</v>
      </c>
      <c r="B120" s="147">
        <v>258</v>
      </c>
      <c r="C120" s="147">
        <v>260.75</v>
      </c>
      <c r="D120" s="148">
        <v>231.75</v>
      </c>
      <c r="E120" s="148">
        <v>253.75</v>
      </c>
      <c r="F120" s="148">
        <v>240.75</v>
      </c>
      <c r="G120" s="147">
        <v>311.25</v>
      </c>
      <c r="H120" s="147">
        <v>281.5</v>
      </c>
      <c r="I120" s="148">
        <v>301</v>
      </c>
    </row>
    <row r="121" spans="1:9" x14ac:dyDescent="0.3">
      <c r="A121" s="150">
        <v>40057</v>
      </c>
      <c r="B121" s="147">
        <v>269</v>
      </c>
      <c r="C121" s="147">
        <v>279</v>
      </c>
      <c r="D121" s="148">
        <v>275</v>
      </c>
      <c r="E121" s="148">
        <v>285</v>
      </c>
      <c r="F121" s="148">
        <v>277</v>
      </c>
      <c r="G121" s="147">
        <v>325</v>
      </c>
      <c r="H121" s="147">
        <v>319.75</v>
      </c>
      <c r="I121" s="148">
        <v>316.75</v>
      </c>
    </row>
    <row r="122" spans="1:9" x14ac:dyDescent="0.3">
      <c r="A122" s="150">
        <v>40087</v>
      </c>
      <c r="B122" s="147">
        <v>296.2</v>
      </c>
      <c r="C122" s="147">
        <v>307</v>
      </c>
      <c r="D122" s="148">
        <v>295</v>
      </c>
      <c r="E122" s="148">
        <v>309</v>
      </c>
      <c r="F122" s="148">
        <v>311.39999999999998</v>
      </c>
      <c r="G122" s="147">
        <v>349</v>
      </c>
      <c r="H122" s="147">
        <v>351.8</v>
      </c>
      <c r="I122" s="148">
        <v>342</v>
      </c>
    </row>
    <row r="123" spans="1:9" x14ac:dyDescent="0.3">
      <c r="A123" s="150">
        <v>40118</v>
      </c>
      <c r="B123" s="147">
        <v>292.5</v>
      </c>
      <c r="C123" s="147">
        <v>302.5</v>
      </c>
      <c r="D123" s="148">
        <v>297.25</v>
      </c>
      <c r="E123" s="148">
        <v>315</v>
      </c>
      <c r="F123" s="148">
        <v>331.25</v>
      </c>
      <c r="G123" s="147">
        <v>347.5</v>
      </c>
      <c r="H123" s="147">
        <v>342.5</v>
      </c>
      <c r="I123" s="148">
        <v>342.5</v>
      </c>
    </row>
    <row r="124" spans="1:9" x14ac:dyDescent="0.3">
      <c r="A124" s="150">
        <v>40148</v>
      </c>
      <c r="B124" s="147">
        <v>275.39999999999998</v>
      </c>
      <c r="C124" s="147">
        <v>285.39999999999998</v>
      </c>
      <c r="D124" s="148">
        <v>288.60000000000002</v>
      </c>
      <c r="E124" s="148">
        <v>270</v>
      </c>
      <c r="F124" s="148">
        <v>326.60000000000002</v>
      </c>
      <c r="G124" s="147">
        <v>310</v>
      </c>
      <c r="H124" s="147">
        <v>335</v>
      </c>
      <c r="I124" s="148">
        <v>327</v>
      </c>
    </row>
    <row r="125" spans="1:9" x14ac:dyDescent="0.3">
      <c r="A125" s="150">
        <v>40179</v>
      </c>
      <c r="B125" s="147">
        <v>287.25</v>
      </c>
      <c r="C125" s="147">
        <v>294.75</v>
      </c>
      <c r="D125" s="148">
        <v>304.5</v>
      </c>
      <c r="E125" s="148">
        <v>276.25</v>
      </c>
      <c r="F125" s="148">
        <v>330.75</v>
      </c>
      <c r="G125" s="147">
        <v>316.25</v>
      </c>
      <c r="H125" s="147">
        <v>356.5</v>
      </c>
      <c r="I125" s="148">
        <v>339</v>
      </c>
    </row>
    <row r="126" spans="1:9" x14ac:dyDescent="0.3">
      <c r="A126" s="150">
        <v>40210</v>
      </c>
      <c r="B126" s="147">
        <v>345</v>
      </c>
      <c r="C126" s="147">
        <v>354.5</v>
      </c>
      <c r="D126" s="148">
        <v>357.25</v>
      </c>
      <c r="E126" s="148">
        <v>346.25</v>
      </c>
      <c r="F126" s="148">
        <v>362</v>
      </c>
      <c r="G126" s="147">
        <v>386.25</v>
      </c>
      <c r="H126" s="147">
        <v>398.25</v>
      </c>
      <c r="I126" s="148">
        <v>403.25</v>
      </c>
    </row>
    <row r="127" spans="1:9" x14ac:dyDescent="0.3">
      <c r="A127" s="150">
        <v>40238</v>
      </c>
      <c r="B127" s="147">
        <v>392.75</v>
      </c>
      <c r="C127" s="147">
        <v>406.75</v>
      </c>
      <c r="D127" s="148">
        <v>376.25</v>
      </c>
      <c r="E127" s="148">
        <v>401.25</v>
      </c>
      <c r="F127" s="148">
        <v>391</v>
      </c>
      <c r="G127" s="147">
        <v>441.25</v>
      </c>
      <c r="H127" s="147">
        <v>428</v>
      </c>
      <c r="I127" s="148">
        <v>456.75</v>
      </c>
    </row>
    <row r="128" spans="1:9" x14ac:dyDescent="0.3">
      <c r="A128" s="150">
        <v>40269</v>
      </c>
      <c r="B128" s="147">
        <v>376.8</v>
      </c>
      <c r="C128" s="147">
        <v>381.8</v>
      </c>
      <c r="D128" s="148">
        <v>369</v>
      </c>
      <c r="E128" s="148">
        <v>371</v>
      </c>
      <c r="F128" s="148">
        <v>401.2</v>
      </c>
      <c r="G128" s="147">
        <v>411</v>
      </c>
      <c r="H128" s="147">
        <v>425</v>
      </c>
      <c r="I128" s="148">
        <v>434</v>
      </c>
    </row>
    <row r="129" spans="1:9" x14ac:dyDescent="0.3">
      <c r="A129" s="150">
        <v>40299</v>
      </c>
      <c r="B129" s="147">
        <v>312.25</v>
      </c>
      <c r="C129" s="147">
        <v>312.25</v>
      </c>
      <c r="D129" s="148">
        <v>348.75</v>
      </c>
      <c r="E129" s="148">
        <v>347.5</v>
      </c>
      <c r="F129" s="148">
        <v>376.5</v>
      </c>
      <c r="G129" s="147">
        <v>387.5</v>
      </c>
      <c r="H129" s="147">
        <v>409.25</v>
      </c>
      <c r="I129" s="148">
        <v>361</v>
      </c>
    </row>
    <row r="130" spans="1:9" x14ac:dyDescent="0.3">
      <c r="A130" s="150">
        <v>40330</v>
      </c>
      <c r="B130" s="147">
        <v>298.25</v>
      </c>
      <c r="C130" s="147">
        <v>307.25</v>
      </c>
      <c r="D130" s="148">
        <v>307.25</v>
      </c>
      <c r="E130" s="148">
        <v>326.25</v>
      </c>
      <c r="F130" s="148">
        <v>349.5</v>
      </c>
      <c r="G130" s="147">
        <v>366.25</v>
      </c>
      <c r="H130" s="147">
        <v>386</v>
      </c>
      <c r="I130" s="148">
        <v>350.25</v>
      </c>
    </row>
    <row r="131" spans="1:9" x14ac:dyDescent="0.3">
      <c r="A131" s="150">
        <v>40360</v>
      </c>
      <c r="B131" s="147">
        <v>310.2</v>
      </c>
      <c r="C131" s="147">
        <v>318.2</v>
      </c>
      <c r="D131" s="148">
        <v>308.60000000000002</v>
      </c>
      <c r="E131" s="148">
        <v>320</v>
      </c>
      <c r="F131" s="148">
        <v>341.4</v>
      </c>
      <c r="G131" s="147">
        <v>360</v>
      </c>
      <c r="H131" s="147">
        <v>371</v>
      </c>
      <c r="I131" s="148">
        <v>361.2</v>
      </c>
    </row>
    <row r="132" spans="1:9" x14ac:dyDescent="0.3">
      <c r="A132" s="150">
        <v>40391</v>
      </c>
      <c r="B132" s="147">
        <v>355.25</v>
      </c>
      <c r="C132" s="147">
        <v>363</v>
      </c>
      <c r="D132" s="148">
        <v>343</v>
      </c>
      <c r="E132" s="148">
        <v>340</v>
      </c>
      <c r="F132" s="148">
        <v>336</v>
      </c>
      <c r="G132" s="147">
        <v>393.75</v>
      </c>
      <c r="H132" s="147">
        <v>408</v>
      </c>
      <c r="I132" s="148">
        <v>401</v>
      </c>
    </row>
    <row r="133" spans="1:9" x14ac:dyDescent="0.3">
      <c r="A133" s="150">
        <v>40422</v>
      </c>
      <c r="B133" s="147">
        <v>392.4</v>
      </c>
      <c r="C133" s="147">
        <v>403.4</v>
      </c>
      <c r="D133" s="148">
        <v>383.8</v>
      </c>
      <c r="E133" s="148">
        <v>381.6</v>
      </c>
      <c r="F133" s="148">
        <v>360.4</v>
      </c>
      <c r="G133" s="147">
        <v>433</v>
      </c>
      <c r="H133" s="147">
        <v>434.4</v>
      </c>
      <c r="I133" s="148">
        <v>441.2</v>
      </c>
    </row>
    <row r="134" spans="1:9" x14ac:dyDescent="0.3">
      <c r="A134" s="150">
        <v>40452</v>
      </c>
      <c r="B134" s="147">
        <v>410.25</v>
      </c>
      <c r="C134" s="147">
        <v>424.75</v>
      </c>
      <c r="D134" s="148">
        <v>417.5</v>
      </c>
      <c r="E134" s="148">
        <v>417.5</v>
      </c>
      <c r="F134" s="148">
        <v>420.25</v>
      </c>
      <c r="G134" s="147">
        <v>467.5</v>
      </c>
      <c r="H134" s="147">
        <v>475.00000000000006</v>
      </c>
      <c r="I134" s="148">
        <v>463.75</v>
      </c>
    </row>
    <row r="135" spans="1:9" x14ac:dyDescent="0.3">
      <c r="A135" s="150">
        <v>40483</v>
      </c>
      <c r="B135" s="147">
        <v>395.25</v>
      </c>
      <c r="C135" s="147">
        <v>410</v>
      </c>
      <c r="D135" s="148">
        <v>400.75</v>
      </c>
      <c r="E135" s="148">
        <v>430</v>
      </c>
      <c r="F135" s="148">
        <v>424.75</v>
      </c>
      <c r="G135" s="147">
        <v>467.5</v>
      </c>
      <c r="H135" s="147">
        <v>467.5</v>
      </c>
      <c r="I135" s="148">
        <v>460</v>
      </c>
    </row>
    <row r="136" spans="1:9" x14ac:dyDescent="0.3">
      <c r="A136" s="150">
        <v>40513</v>
      </c>
      <c r="B136" s="147">
        <v>400.6</v>
      </c>
      <c r="C136" s="147">
        <v>401</v>
      </c>
      <c r="D136" s="148">
        <v>408.2</v>
      </c>
      <c r="E136" s="148">
        <v>432</v>
      </c>
      <c r="F136" s="148">
        <v>434.4</v>
      </c>
      <c r="G136" s="147">
        <v>463</v>
      </c>
      <c r="H136" s="147">
        <v>460</v>
      </c>
      <c r="I136" s="148">
        <v>462.2</v>
      </c>
    </row>
    <row r="137" spans="1:9" x14ac:dyDescent="0.3">
      <c r="A137" s="150">
        <v>40544</v>
      </c>
      <c r="B137" s="147">
        <v>448.5</v>
      </c>
      <c r="C137" s="147">
        <v>448.25</v>
      </c>
      <c r="D137" s="148">
        <v>430.25</v>
      </c>
      <c r="E137" s="148">
        <v>435</v>
      </c>
      <c r="F137" s="148">
        <v>439</v>
      </c>
      <c r="G137" s="147">
        <v>475.00000000000006</v>
      </c>
      <c r="H137" s="147">
        <v>475.75</v>
      </c>
      <c r="I137" s="148">
        <v>503.5</v>
      </c>
    </row>
    <row r="138" spans="1:9" x14ac:dyDescent="0.3">
      <c r="A138" s="150">
        <v>40575</v>
      </c>
      <c r="B138" s="147">
        <v>475.5</v>
      </c>
      <c r="C138" s="147">
        <v>475.25</v>
      </c>
      <c r="D138" s="148">
        <v>453.5</v>
      </c>
      <c r="E138" s="148">
        <v>475.00000000000006</v>
      </c>
      <c r="F138" s="148">
        <v>448.5</v>
      </c>
      <c r="G138" s="147">
        <v>515</v>
      </c>
      <c r="H138" s="147">
        <v>492.5</v>
      </c>
      <c r="I138" s="148">
        <v>531.25</v>
      </c>
    </row>
    <row r="139" spans="1:9" x14ac:dyDescent="0.3">
      <c r="A139" s="150">
        <v>40603</v>
      </c>
      <c r="B139" s="147">
        <v>488</v>
      </c>
      <c r="C139" s="147">
        <v>494.8</v>
      </c>
      <c r="D139" s="148">
        <v>467.8</v>
      </c>
      <c r="E139" s="148">
        <v>507</v>
      </c>
      <c r="F139" s="148">
        <v>476</v>
      </c>
      <c r="G139" s="147">
        <v>547</v>
      </c>
      <c r="H139" s="147">
        <v>515.6</v>
      </c>
      <c r="I139" s="148">
        <v>545.20000000000005</v>
      </c>
    </row>
    <row r="140" spans="1:9" x14ac:dyDescent="0.3">
      <c r="A140" s="150">
        <v>40634</v>
      </c>
      <c r="B140" s="147">
        <v>501</v>
      </c>
      <c r="C140" s="147">
        <v>513</v>
      </c>
      <c r="D140" s="148">
        <v>492.99999999999994</v>
      </c>
      <c r="E140" s="148">
        <v>515</v>
      </c>
      <c r="F140" s="148">
        <v>505</v>
      </c>
      <c r="G140" s="147">
        <v>557.5</v>
      </c>
      <c r="H140" s="147">
        <v>538</v>
      </c>
      <c r="I140" s="148">
        <v>565</v>
      </c>
    </row>
    <row r="141" spans="1:9" x14ac:dyDescent="0.3">
      <c r="A141" s="150">
        <v>40664</v>
      </c>
      <c r="B141" s="147">
        <v>499.5</v>
      </c>
      <c r="C141" s="147">
        <v>514.5</v>
      </c>
      <c r="D141" s="148">
        <v>500</v>
      </c>
      <c r="E141" s="148">
        <v>522.5</v>
      </c>
      <c r="F141" s="148">
        <v>510.00000000000006</v>
      </c>
      <c r="G141" s="147">
        <v>565</v>
      </c>
      <c r="H141" s="147">
        <v>538</v>
      </c>
      <c r="I141" s="148">
        <v>566.5</v>
      </c>
    </row>
    <row r="142" spans="1:9" x14ac:dyDescent="0.3">
      <c r="A142" s="150">
        <v>40695</v>
      </c>
      <c r="B142" s="147">
        <v>496</v>
      </c>
      <c r="C142" s="147">
        <v>511.2</v>
      </c>
      <c r="D142" s="148">
        <v>511.8</v>
      </c>
      <c r="E142" s="148">
        <v>524</v>
      </c>
      <c r="F142" s="148">
        <v>532</v>
      </c>
      <c r="G142" s="147">
        <v>564</v>
      </c>
      <c r="H142" s="147">
        <v>574</v>
      </c>
      <c r="I142" s="148">
        <v>566.20000000000005</v>
      </c>
    </row>
    <row r="143" spans="1:9" x14ac:dyDescent="0.3">
      <c r="A143" s="150">
        <v>40725</v>
      </c>
      <c r="B143" s="147">
        <v>492</v>
      </c>
      <c r="C143" s="147">
        <v>508</v>
      </c>
      <c r="D143" s="148">
        <v>511.5</v>
      </c>
      <c r="E143" s="148">
        <v>516.25</v>
      </c>
      <c r="F143" s="148">
        <v>532</v>
      </c>
      <c r="G143" s="147">
        <v>556.25</v>
      </c>
      <c r="H143" s="147">
        <v>577.5</v>
      </c>
      <c r="I143" s="148">
        <v>565</v>
      </c>
    </row>
    <row r="144" spans="1:9" x14ac:dyDescent="0.3">
      <c r="A144" s="150">
        <v>40756</v>
      </c>
      <c r="B144" s="147">
        <v>511.75</v>
      </c>
      <c r="C144" s="147">
        <v>523.25</v>
      </c>
      <c r="D144" s="148">
        <v>521.5</v>
      </c>
      <c r="E144" s="148">
        <v>520</v>
      </c>
      <c r="F144" s="148">
        <v>536</v>
      </c>
      <c r="G144" s="147">
        <v>560</v>
      </c>
      <c r="H144" s="147">
        <v>574.5</v>
      </c>
      <c r="I144" s="148">
        <v>586.25</v>
      </c>
    </row>
    <row r="145" spans="1:9" x14ac:dyDescent="0.3">
      <c r="A145" s="150">
        <v>40787</v>
      </c>
      <c r="B145" s="147">
        <v>580.20000000000005</v>
      </c>
      <c r="C145" s="147">
        <v>593.20000000000005</v>
      </c>
      <c r="D145" s="148">
        <v>552.6</v>
      </c>
      <c r="E145" s="148">
        <v>550</v>
      </c>
      <c r="F145" s="148">
        <v>557.4</v>
      </c>
      <c r="G145" s="147">
        <v>602</v>
      </c>
      <c r="H145" s="147">
        <v>626</v>
      </c>
      <c r="I145" s="148">
        <v>651.4</v>
      </c>
    </row>
    <row r="146" spans="1:9" x14ac:dyDescent="0.3">
      <c r="A146" s="150">
        <v>40817</v>
      </c>
      <c r="B146" s="147">
        <v>638.25</v>
      </c>
      <c r="C146" s="147">
        <v>647</v>
      </c>
      <c r="D146" s="148">
        <v>578.5</v>
      </c>
      <c r="E146" s="148">
        <v>623.75</v>
      </c>
      <c r="F146" s="148">
        <v>592.75</v>
      </c>
      <c r="G146" s="147">
        <v>663.75</v>
      </c>
      <c r="H146" s="147">
        <v>640</v>
      </c>
      <c r="I146" s="148">
        <v>705.75</v>
      </c>
    </row>
    <row r="147" spans="1:9" x14ac:dyDescent="0.3">
      <c r="A147" s="150">
        <v>40848</v>
      </c>
      <c r="B147" s="147">
        <v>608.25</v>
      </c>
      <c r="C147" s="147">
        <v>618.25</v>
      </c>
      <c r="D147" s="148">
        <v>581</v>
      </c>
      <c r="E147" s="148">
        <v>651.25</v>
      </c>
      <c r="F147" s="148">
        <v>605.5</v>
      </c>
      <c r="G147" s="147">
        <v>691.25</v>
      </c>
      <c r="H147" s="147">
        <v>634</v>
      </c>
      <c r="I147" s="148">
        <v>674.75</v>
      </c>
    </row>
    <row r="148" spans="1:9" x14ac:dyDescent="0.3">
      <c r="A148" s="150">
        <v>40878</v>
      </c>
      <c r="B148" s="147">
        <v>481.25</v>
      </c>
      <c r="C148" s="147">
        <v>473.33333333333331</v>
      </c>
      <c r="D148" s="148">
        <v>513.25</v>
      </c>
      <c r="E148" s="148">
        <v>562.5</v>
      </c>
      <c r="F148" s="148">
        <v>598.33333333333337</v>
      </c>
      <c r="G148" s="147">
        <v>602.5</v>
      </c>
      <c r="H148" s="147">
        <v>613.33333333333337</v>
      </c>
      <c r="I148" s="148">
        <v>524.33333333333337</v>
      </c>
    </row>
    <row r="149" spans="1:9" x14ac:dyDescent="0.3">
      <c r="A149" s="150">
        <v>40909</v>
      </c>
      <c r="B149" s="147">
        <v>421.25</v>
      </c>
      <c r="C149" s="147">
        <v>432.5</v>
      </c>
      <c r="D149" s="148">
        <v>410.5</v>
      </c>
      <c r="E149" s="148">
        <v>494.25</v>
      </c>
      <c r="F149" s="148">
        <v>469</v>
      </c>
      <c r="G149" s="147">
        <v>534.25</v>
      </c>
      <c r="H149" s="147">
        <v>552.5</v>
      </c>
      <c r="I149" s="148">
        <v>500.5</v>
      </c>
    </row>
    <row r="150" spans="1:9" x14ac:dyDescent="0.3">
      <c r="A150" s="150">
        <v>40940</v>
      </c>
      <c r="B150" s="147">
        <v>365</v>
      </c>
      <c r="C150" s="147">
        <v>405</v>
      </c>
      <c r="D150" s="148">
        <v>288.25</v>
      </c>
      <c r="E150" s="148">
        <v>414</v>
      </c>
      <c r="F150" s="148">
        <v>365.5</v>
      </c>
      <c r="G150" s="147">
        <v>427</v>
      </c>
      <c r="H150" s="147">
        <v>426.25</v>
      </c>
      <c r="I150" s="148">
        <v>433.25</v>
      </c>
    </row>
    <row r="151" spans="1:9" x14ac:dyDescent="0.3">
      <c r="A151" s="150">
        <v>40969</v>
      </c>
      <c r="B151" s="147">
        <v>403</v>
      </c>
      <c r="C151" s="147">
        <v>440.4</v>
      </c>
      <c r="D151" s="148">
        <v>385.8</v>
      </c>
      <c r="E151" s="148">
        <v>370</v>
      </c>
      <c r="F151" s="148">
        <v>384.4</v>
      </c>
      <c r="G151" s="147">
        <v>410</v>
      </c>
      <c r="H151" s="147">
        <v>425</v>
      </c>
      <c r="I151" s="148">
        <v>472.2</v>
      </c>
    </row>
    <row r="152" spans="1:9" x14ac:dyDescent="0.3">
      <c r="A152" s="150">
        <v>41000</v>
      </c>
      <c r="B152" s="147">
        <v>472.25</v>
      </c>
      <c r="C152" s="147">
        <v>496.25</v>
      </c>
      <c r="D152" s="148">
        <v>460</v>
      </c>
      <c r="E152" s="148">
        <v>430</v>
      </c>
      <c r="F152" s="148">
        <v>450.5</v>
      </c>
      <c r="G152" s="147">
        <v>470</v>
      </c>
      <c r="H152" s="147">
        <v>502.5</v>
      </c>
      <c r="I152" s="148">
        <v>529.5</v>
      </c>
    </row>
    <row r="153" spans="1:9" x14ac:dyDescent="0.3">
      <c r="A153" s="150">
        <v>41030</v>
      </c>
      <c r="B153" s="147">
        <v>540.6</v>
      </c>
      <c r="C153" s="147">
        <v>554.20000000000005</v>
      </c>
      <c r="D153" s="148">
        <v>549.79999999999995</v>
      </c>
      <c r="E153" s="148">
        <v>537</v>
      </c>
      <c r="F153" s="148">
        <v>491.2</v>
      </c>
      <c r="G153" s="147">
        <v>577</v>
      </c>
      <c r="H153" s="147">
        <v>575</v>
      </c>
      <c r="I153" s="148">
        <v>604</v>
      </c>
    </row>
    <row r="154" spans="1:9" x14ac:dyDescent="0.3">
      <c r="A154" s="150">
        <v>41061</v>
      </c>
      <c r="B154" s="147">
        <v>600</v>
      </c>
      <c r="C154" s="147">
        <v>614</v>
      </c>
      <c r="D154" s="148">
        <v>630.5</v>
      </c>
      <c r="E154" s="148">
        <v>601.25</v>
      </c>
      <c r="F154" s="148">
        <v>561.25</v>
      </c>
      <c r="G154" s="147">
        <v>661.5</v>
      </c>
      <c r="H154" s="147">
        <v>680</v>
      </c>
      <c r="I154" s="148">
        <v>640</v>
      </c>
    </row>
    <row r="155" spans="1:9" x14ac:dyDescent="0.3">
      <c r="A155" s="150">
        <v>41091</v>
      </c>
      <c r="B155" s="147">
        <v>600</v>
      </c>
      <c r="C155" s="147">
        <v>610.75</v>
      </c>
      <c r="D155" s="148">
        <v>652.5</v>
      </c>
      <c r="E155" s="148">
        <v>650</v>
      </c>
      <c r="F155" s="148">
        <v>616.5</v>
      </c>
      <c r="G155" s="147">
        <v>690</v>
      </c>
      <c r="H155" s="147">
        <v>680</v>
      </c>
      <c r="I155" s="148">
        <v>640</v>
      </c>
    </row>
    <row r="156" spans="1:9" x14ac:dyDescent="0.3">
      <c r="A156" s="150">
        <v>41122</v>
      </c>
      <c r="B156" s="147">
        <v>618</v>
      </c>
      <c r="C156" s="147">
        <v>617.4</v>
      </c>
      <c r="D156" s="148">
        <v>667.2</v>
      </c>
      <c r="E156" s="148">
        <v>650</v>
      </c>
      <c r="F156" s="148">
        <v>659.6</v>
      </c>
      <c r="G156" s="147">
        <v>696</v>
      </c>
      <c r="H156" s="147">
        <v>686.8</v>
      </c>
      <c r="I156" s="148">
        <v>667</v>
      </c>
    </row>
    <row r="157" spans="1:9" x14ac:dyDescent="0.3">
      <c r="A157" s="150">
        <v>41153</v>
      </c>
      <c r="B157" s="147">
        <v>642</v>
      </c>
      <c r="C157" s="147">
        <v>648</v>
      </c>
      <c r="D157" s="148">
        <v>705</v>
      </c>
      <c r="E157" s="148">
        <v>650</v>
      </c>
      <c r="F157" s="148">
        <v>682</v>
      </c>
      <c r="G157" s="147">
        <v>705</v>
      </c>
      <c r="H157" s="147">
        <v>706</v>
      </c>
      <c r="I157" s="148">
        <v>699</v>
      </c>
    </row>
    <row r="158" spans="1:9" x14ac:dyDescent="0.3">
      <c r="A158" s="150">
        <v>41183</v>
      </c>
      <c r="B158" s="147">
        <v>649.5</v>
      </c>
      <c r="C158" s="147">
        <v>658</v>
      </c>
      <c r="D158" s="148">
        <v>705</v>
      </c>
      <c r="E158" s="148">
        <v>675</v>
      </c>
      <c r="F158" s="148">
        <v>716.75</v>
      </c>
      <c r="G158" s="147">
        <v>715</v>
      </c>
      <c r="H158" s="147">
        <v>736.5</v>
      </c>
      <c r="I158" s="148">
        <v>713</v>
      </c>
    </row>
    <row r="159" spans="1:9" x14ac:dyDescent="0.3">
      <c r="A159" s="150">
        <v>41214</v>
      </c>
      <c r="B159" s="147">
        <v>627.20000000000005</v>
      </c>
      <c r="C159" s="147">
        <v>631.6</v>
      </c>
      <c r="D159" s="148">
        <v>705</v>
      </c>
      <c r="E159" s="148">
        <v>663</v>
      </c>
      <c r="F159" s="148">
        <v>733.8</v>
      </c>
      <c r="G159" s="147">
        <v>706</v>
      </c>
      <c r="H159" s="147">
        <v>746</v>
      </c>
      <c r="I159" s="148">
        <v>707.8</v>
      </c>
    </row>
    <row r="160" spans="1:9" x14ac:dyDescent="0.3">
      <c r="A160" s="150">
        <v>41244</v>
      </c>
      <c r="B160" s="147">
        <v>607.5</v>
      </c>
      <c r="C160" s="147">
        <v>617.5</v>
      </c>
      <c r="D160" s="148">
        <v>705</v>
      </c>
      <c r="E160" s="148">
        <v>645</v>
      </c>
      <c r="F160" s="148">
        <v>715</v>
      </c>
      <c r="G160" s="147">
        <v>682</v>
      </c>
      <c r="H160" s="147">
        <v>746</v>
      </c>
      <c r="I160" s="148">
        <v>687</v>
      </c>
    </row>
    <row r="161" spans="1:9" x14ac:dyDescent="0.3">
      <c r="A161" s="150">
        <v>41275</v>
      </c>
      <c r="B161" s="147">
        <v>588.20000000000005</v>
      </c>
      <c r="C161" s="147">
        <v>600</v>
      </c>
      <c r="D161" s="148">
        <v>679.6</v>
      </c>
      <c r="E161" s="148">
        <v>639</v>
      </c>
      <c r="F161" s="148">
        <v>696.2</v>
      </c>
      <c r="G161" s="147">
        <v>665.8</v>
      </c>
      <c r="H161" s="147">
        <v>739.8</v>
      </c>
      <c r="I161" s="148">
        <v>669.8</v>
      </c>
    </row>
    <row r="162" spans="1:9" x14ac:dyDescent="0.3">
      <c r="A162" s="150">
        <v>41306</v>
      </c>
      <c r="B162" s="147">
        <v>560</v>
      </c>
      <c r="C162" s="147">
        <v>570</v>
      </c>
      <c r="D162" s="148">
        <v>530</v>
      </c>
      <c r="E162" s="148">
        <v>615</v>
      </c>
      <c r="F162" s="148">
        <v>653.5</v>
      </c>
      <c r="G162" s="147">
        <v>647.5</v>
      </c>
      <c r="H162" s="147">
        <v>691.25</v>
      </c>
      <c r="I162" s="148">
        <v>608.5</v>
      </c>
    </row>
    <row r="163" spans="1:9" x14ac:dyDescent="0.3">
      <c r="A163" s="150">
        <v>41334</v>
      </c>
      <c r="B163" s="147">
        <v>533.75</v>
      </c>
      <c r="C163" s="147">
        <v>547.5</v>
      </c>
      <c r="D163" s="148">
        <v>533.75</v>
      </c>
      <c r="E163" s="148">
        <v>600.5</v>
      </c>
      <c r="F163" s="148">
        <v>600.75</v>
      </c>
      <c r="G163" s="147">
        <v>618</v>
      </c>
      <c r="H163" s="147">
        <v>630.5</v>
      </c>
      <c r="I163" s="148">
        <v>580.5</v>
      </c>
    </row>
    <row r="164" spans="1:9" x14ac:dyDescent="0.3">
      <c r="A164" s="150">
        <v>41365</v>
      </c>
      <c r="B164" s="147">
        <v>510</v>
      </c>
      <c r="C164" s="147">
        <v>525</v>
      </c>
      <c r="D164" s="148">
        <v>546.75</v>
      </c>
      <c r="E164" s="148">
        <v>557</v>
      </c>
      <c r="F164" s="148">
        <v>589.5</v>
      </c>
      <c r="G164" s="147">
        <v>597</v>
      </c>
      <c r="H164" s="147">
        <v>626</v>
      </c>
      <c r="I164" s="148">
        <v>603</v>
      </c>
    </row>
    <row r="165" spans="1:9" x14ac:dyDescent="0.3">
      <c r="A165" s="150">
        <v>41395</v>
      </c>
      <c r="B165" s="147">
        <v>507.4</v>
      </c>
      <c r="C165" s="147">
        <v>517.4</v>
      </c>
      <c r="D165" s="148">
        <v>542</v>
      </c>
      <c r="E165" s="148">
        <v>542.6</v>
      </c>
      <c r="F165" s="148">
        <v>584.79999999999995</v>
      </c>
      <c r="G165" s="147">
        <v>582.6</v>
      </c>
      <c r="H165" s="147">
        <v>620.79999999999995</v>
      </c>
      <c r="I165" s="148">
        <v>597.79999999999995</v>
      </c>
    </row>
    <row r="166" spans="1:9" x14ac:dyDescent="0.3">
      <c r="A166" s="150">
        <v>41426</v>
      </c>
      <c r="B166" s="147">
        <v>472.5</v>
      </c>
      <c r="C166" s="147">
        <v>490.75000000000006</v>
      </c>
      <c r="D166" s="148">
        <v>510</v>
      </c>
      <c r="E166" s="148">
        <v>515</v>
      </c>
      <c r="F166" s="148">
        <v>563.75</v>
      </c>
      <c r="G166" s="147">
        <v>545.5</v>
      </c>
      <c r="H166" s="147">
        <v>587</v>
      </c>
      <c r="I166" s="148">
        <v>557.25</v>
      </c>
    </row>
    <row r="167" spans="1:9" x14ac:dyDescent="0.3">
      <c r="A167" s="150">
        <v>41456</v>
      </c>
      <c r="B167" s="147">
        <v>429.25</v>
      </c>
      <c r="C167" s="147">
        <v>449.5</v>
      </c>
      <c r="D167" s="148">
        <v>454</v>
      </c>
      <c r="E167" s="148">
        <v>471.24999999999994</v>
      </c>
      <c r="F167" s="148">
        <v>548</v>
      </c>
      <c r="G167" s="147">
        <v>497.5</v>
      </c>
      <c r="H167" s="147">
        <v>560</v>
      </c>
      <c r="I167" s="148">
        <v>499.75</v>
      </c>
    </row>
    <row r="168" spans="1:9" x14ac:dyDescent="0.3">
      <c r="A168" s="150">
        <v>41487</v>
      </c>
      <c r="B168" s="147">
        <v>422</v>
      </c>
      <c r="C168" s="147">
        <v>427</v>
      </c>
      <c r="D168" s="148">
        <v>424</v>
      </c>
      <c r="E168" s="148">
        <v>430</v>
      </c>
      <c r="F168" s="148">
        <v>472.4</v>
      </c>
      <c r="G168" s="147">
        <v>470</v>
      </c>
      <c r="H168" s="147">
        <v>493</v>
      </c>
      <c r="I168" s="148">
        <v>480.6</v>
      </c>
    </row>
    <row r="169" spans="1:9" x14ac:dyDescent="0.3">
      <c r="A169" s="150">
        <v>41518</v>
      </c>
      <c r="B169" s="147">
        <v>436.25</v>
      </c>
      <c r="C169" s="147">
        <v>447.5</v>
      </c>
      <c r="D169" s="148">
        <v>432.5</v>
      </c>
      <c r="E169" s="148">
        <v>445</v>
      </c>
      <c r="F169" s="148">
        <v>465</v>
      </c>
      <c r="G169" s="147">
        <v>484.99999999999994</v>
      </c>
      <c r="H169" s="147">
        <v>489</v>
      </c>
      <c r="I169" s="148">
        <v>505</v>
      </c>
    </row>
    <row r="170" spans="1:9" x14ac:dyDescent="0.3">
      <c r="A170" s="150">
        <v>41548</v>
      </c>
      <c r="B170" s="147">
        <v>434.4</v>
      </c>
      <c r="C170" s="147">
        <v>437.6</v>
      </c>
      <c r="D170" s="148">
        <v>436.4</v>
      </c>
      <c r="E170" s="148">
        <v>446</v>
      </c>
      <c r="F170" s="148">
        <v>468.8</v>
      </c>
      <c r="G170" s="147">
        <v>486</v>
      </c>
      <c r="H170" s="147">
        <v>506.2</v>
      </c>
      <c r="I170" s="148">
        <v>504.99999999999989</v>
      </c>
    </row>
    <row r="171" spans="1:9" x14ac:dyDescent="0.3">
      <c r="A171" s="150">
        <v>41579</v>
      </c>
      <c r="B171" s="147">
        <v>395</v>
      </c>
      <c r="C171" s="147">
        <v>417.5</v>
      </c>
      <c r="D171" s="148">
        <v>440</v>
      </c>
      <c r="E171" s="148">
        <v>432.5</v>
      </c>
      <c r="F171" s="148">
        <v>484.5</v>
      </c>
      <c r="G171" s="147">
        <v>465</v>
      </c>
      <c r="H171" s="147">
        <v>515</v>
      </c>
      <c r="I171" s="148">
        <v>465</v>
      </c>
    </row>
    <row r="172" spans="1:9" x14ac:dyDescent="0.3">
      <c r="A172" s="150">
        <v>41609</v>
      </c>
      <c r="B172" s="147">
        <v>415.5</v>
      </c>
      <c r="C172" s="147">
        <v>427</v>
      </c>
      <c r="D172" s="148">
        <v>441</v>
      </c>
      <c r="E172" s="148">
        <v>410</v>
      </c>
      <c r="F172" s="148">
        <v>480.99999999999994</v>
      </c>
      <c r="G172" s="147">
        <v>450</v>
      </c>
      <c r="H172" s="147">
        <v>511.25</v>
      </c>
      <c r="I172" s="148">
        <v>460</v>
      </c>
    </row>
    <row r="173" spans="1:9" x14ac:dyDescent="0.3">
      <c r="A173" s="150">
        <v>41640</v>
      </c>
      <c r="B173" s="147">
        <v>416.6</v>
      </c>
      <c r="C173" s="147">
        <v>427.6</v>
      </c>
      <c r="D173" s="148">
        <v>442.6</v>
      </c>
      <c r="E173" s="148">
        <v>389</v>
      </c>
      <c r="F173" s="148">
        <v>483.8</v>
      </c>
      <c r="G173" s="147">
        <v>429</v>
      </c>
      <c r="H173" s="147">
        <v>508</v>
      </c>
      <c r="I173" s="148">
        <v>491.2</v>
      </c>
    </row>
    <row r="174" spans="1:9" x14ac:dyDescent="0.3">
      <c r="A174" s="150">
        <v>41671</v>
      </c>
      <c r="B174" s="147">
        <v>421</v>
      </c>
      <c r="C174" s="147">
        <v>432.5</v>
      </c>
      <c r="D174" s="148">
        <v>456.5</v>
      </c>
      <c r="E174" s="148">
        <v>397.5</v>
      </c>
      <c r="F174" s="148">
        <v>492.5</v>
      </c>
      <c r="G174" s="147">
        <v>437.5</v>
      </c>
      <c r="H174" s="147">
        <v>492.75</v>
      </c>
      <c r="I174" s="148">
        <v>501</v>
      </c>
    </row>
    <row r="175" spans="1:9" x14ac:dyDescent="0.3">
      <c r="A175" s="150">
        <v>41699</v>
      </c>
      <c r="B175" s="147">
        <v>470.5</v>
      </c>
      <c r="C175" s="147">
        <v>479</v>
      </c>
      <c r="D175" s="148">
        <v>473.25</v>
      </c>
      <c r="E175" s="148">
        <v>450</v>
      </c>
      <c r="F175" s="148">
        <v>510.25</v>
      </c>
      <c r="G175" s="147">
        <v>490</v>
      </c>
      <c r="H175" s="147">
        <v>528</v>
      </c>
      <c r="I175" s="148">
        <v>552.5</v>
      </c>
    </row>
    <row r="176" spans="1:9" x14ac:dyDescent="0.3">
      <c r="A176" s="150">
        <v>41730</v>
      </c>
      <c r="B176" s="147">
        <v>500.25</v>
      </c>
      <c r="C176" s="147">
        <v>520.25</v>
      </c>
      <c r="D176" s="148">
        <v>513</v>
      </c>
      <c r="E176" s="148">
        <v>540</v>
      </c>
      <c r="F176" s="148">
        <v>516</v>
      </c>
      <c r="G176" s="147">
        <v>580</v>
      </c>
      <c r="H176" s="147">
        <v>554.75</v>
      </c>
      <c r="I176" s="148">
        <v>583</v>
      </c>
    </row>
    <row r="177" spans="1:9" x14ac:dyDescent="0.3">
      <c r="A177" s="150">
        <v>41760</v>
      </c>
      <c r="B177" s="147">
        <v>488.4</v>
      </c>
      <c r="C177" s="147">
        <v>504.2</v>
      </c>
      <c r="D177" s="148">
        <v>505.4</v>
      </c>
      <c r="E177" s="148">
        <v>516</v>
      </c>
      <c r="F177" s="148">
        <v>524.20000000000005</v>
      </c>
      <c r="G177" s="147">
        <v>556</v>
      </c>
      <c r="H177" s="147">
        <v>557.20000000000005</v>
      </c>
      <c r="I177" s="148">
        <v>564.79999999999995</v>
      </c>
    </row>
    <row r="178" spans="1:9" x14ac:dyDescent="0.3">
      <c r="A178" s="150">
        <v>41791</v>
      </c>
      <c r="B178" s="147">
        <v>456.5</v>
      </c>
      <c r="C178" s="147">
        <v>465.75</v>
      </c>
      <c r="D178" s="148">
        <v>491.5</v>
      </c>
      <c r="E178" s="148">
        <v>500</v>
      </c>
      <c r="F178" s="148">
        <v>527</v>
      </c>
      <c r="G178" s="147">
        <v>535</v>
      </c>
      <c r="H178" s="147">
        <v>527.5</v>
      </c>
      <c r="I178" s="148">
        <v>535.25</v>
      </c>
    </row>
    <row r="179" spans="1:9" x14ac:dyDescent="0.3">
      <c r="A179" s="150">
        <v>41821</v>
      </c>
      <c r="B179" s="147">
        <v>440.6</v>
      </c>
      <c r="C179" s="147">
        <v>448</v>
      </c>
      <c r="D179" s="148">
        <v>449</v>
      </c>
      <c r="E179" s="148">
        <v>480</v>
      </c>
      <c r="F179" s="148">
        <v>518.79999999999995</v>
      </c>
      <c r="G179" s="147">
        <v>520</v>
      </c>
      <c r="H179" s="147">
        <v>524.6</v>
      </c>
      <c r="I179" s="148">
        <v>517.79999999999995</v>
      </c>
    </row>
    <row r="180" spans="1:9" x14ac:dyDescent="0.3">
      <c r="A180" s="150">
        <v>41852</v>
      </c>
      <c r="B180" s="147">
        <v>477</v>
      </c>
      <c r="C180" s="147">
        <v>473.75</v>
      </c>
      <c r="D180" s="148">
        <v>523.75</v>
      </c>
      <c r="E180" s="148">
        <v>492.5</v>
      </c>
      <c r="F180" s="148">
        <v>523</v>
      </c>
      <c r="G180" s="147">
        <v>532.5</v>
      </c>
      <c r="H180" s="147">
        <v>556.25</v>
      </c>
      <c r="I180" s="148">
        <v>552</v>
      </c>
    </row>
    <row r="181" spans="1:9" x14ac:dyDescent="0.3">
      <c r="A181" s="150">
        <v>41883</v>
      </c>
      <c r="B181" s="147">
        <v>535</v>
      </c>
      <c r="C181" s="147">
        <v>555</v>
      </c>
      <c r="D181" s="148">
        <v>571.5</v>
      </c>
      <c r="E181" s="148">
        <v>530</v>
      </c>
      <c r="F181" s="148">
        <v>551.25</v>
      </c>
      <c r="G181" s="147">
        <v>587.5</v>
      </c>
      <c r="H181" s="147">
        <v>587.5</v>
      </c>
      <c r="I181" s="148">
        <v>607.75</v>
      </c>
    </row>
    <row r="182" spans="1:9" x14ac:dyDescent="0.3">
      <c r="A182" s="150">
        <v>41913</v>
      </c>
      <c r="B182" s="147">
        <v>608.4</v>
      </c>
      <c r="C182" s="147">
        <v>607.6</v>
      </c>
      <c r="D182" s="148">
        <v>614</v>
      </c>
      <c r="E182" s="148">
        <v>547</v>
      </c>
      <c r="F182" s="148">
        <v>616.79999999999995</v>
      </c>
      <c r="G182" s="147">
        <v>643</v>
      </c>
      <c r="H182" s="147">
        <v>646.4</v>
      </c>
      <c r="I182" s="148">
        <v>683.8</v>
      </c>
    </row>
    <row r="183" spans="1:9" x14ac:dyDescent="0.3">
      <c r="A183" s="150">
        <v>41944</v>
      </c>
      <c r="B183" s="147">
        <v>590</v>
      </c>
      <c r="C183" s="147">
        <v>591</v>
      </c>
      <c r="D183" s="148">
        <v>637.5</v>
      </c>
      <c r="E183" s="148">
        <v>607.5</v>
      </c>
      <c r="F183" s="148">
        <v>600.5</v>
      </c>
      <c r="G183" s="147">
        <v>647.5</v>
      </c>
      <c r="H183" s="147">
        <v>657.25</v>
      </c>
      <c r="I183" s="148">
        <v>674</v>
      </c>
    </row>
    <row r="184" spans="1:9" x14ac:dyDescent="0.3">
      <c r="A184" s="150">
        <v>41974</v>
      </c>
      <c r="B184" s="147">
        <v>512</v>
      </c>
      <c r="C184" s="147">
        <v>525</v>
      </c>
      <c r="D184" s="148">
        <v>571.5</v>
      </c>
      <c r="E184" s="148">
        <v>545</v>
      </c>
      <c r="F184" s="148">
        <v>609</v>
      </c>
      <c r="G184" s="147">
        <v>585</v>
      </c>
      <c r="H184" s="147">
        <v>617.75</v>
      </c>
      <c r="I184" s="148">
        <v>602.5</v>
      </c>
    </row>
    <row r="185" spans="1:9" x14ac:dyDescent="0.3">
      <c r="A185" s="150">
        <v>42005</v>
      </c>
      <c r="B185" s="147">
        <v>424.6</v>
      </c>
      <c r="C185" s="147">
        <v>439</v>
      </c>
      <c r="D185" s="148">
        <v>485.6</v>
      </c>
      <c r="E185" s="148">
        <v>472.2</v>
      </c>
      <c r="F185" s="148">
        <v>552.79999999999995</v>
      </c>
      <c r="G185" s="147">
        <v>525</v>
      </c>
      <c r="H185" s="147">
        <v>549.20000000000005</v>
      </c>
      <c r="I185" s="148">
        <v>515.79999999999995</v>
      </c>
    </row>
    <row r="186" spans="1:9" x14ac:dyDescent="0.3">
      <c r="A186" s="150">
        <v>42036</v>
      </c>
      <c r="B186" s="147">
        <v>400</v>
      </c>
      <c r="C186" s="147">
        <v>415</v>
      </c>
      <c r="D186" s="148">
        <v>447.5</v>
      </c>
      <c r="E186" s="148">
        <v>445</v>
      </c>
      <c r="F186" s="148">
        <v>508.25</v>
      </c>
      <c r="G186" s="147">
        <v>485.00000000000006</v>
      </c>
      <c r="H186" s="147">
        <v>512</v>
      </c>
      <c r="I186" s="148">
        <v>475.00000000000006</v>
      </c>
    </row>
    <row r="187" spans="1:9" x14ac:dyDescent="0.3">
      <c r="A187" s="150">
        <v>42064</v>
      </c>
      <c r="B187" s="147">
        <v>405</v>
      </c>
      <c r="C187" s="147">
        <v>429.5</v>
      </c>
      <c r="D187" s="148">
        <v>408.25</v>
      </c>
      <c r="E187" s="148">
        <v>437.5</v>
      </c>
      <c r="F187" s="148">
        <v>482.5</v>
      </c>
      <c r="G187" s="147">
        <v>477.50000000000006</v>
      </c>
      <c r="H187" s="147">
        <v>500</v>
      </c>
      <c r="I187" s="148">
        <v>492</v>
      </c>
    </row>
    <row r="188" spans="1:9" x14ac:dyDescent="0.3">
      <c r="A188" s="150">
        <v>42095</v>
      </c>
      <c r="B188" s="147">
        <v>403</v>
      </c>
      <c r="C188" s="147">
        <v>413</v>
      </c>
      <c r="D188" s="148">
        <v>392.4</v>
      </c>
      <c r="E188" s="148">
        <v>437</v>
      </c>
      <c r="F188" s="148">
        <v>436</v>
      </c>
      <c r="G188" s="147">
        <v>477</v>
      </c>
      <c r="H188" s="147">
        <v>473.6</v>
      </c>
      <c r="I188" s="148">
        <v>487.2</v>
      </c>
    </row>
    <row r="189" spans="1:9" x14ac:dyDescent="0.3">
      <c r="A189" s="150">
        <v>42125</v>
      </c>
      <c r="B189" s="147">
        <v>388.75</v>
      </c>
      <c r="C189" s="147">
        <v>398.25</v>
      </c>
      <c r="D189" s="148">
        <v>380</v>
      </c>
      <c r="E189" s="148">
        <v>417.5</v>
      </c>
      <c r="F189" s="148">
        <v>430.75</v>
      </c>
      <c r="G189" s="147">
        <v>457.5</v>
      </c>
      <c r="H189" s="147">
        <v>449</v>
      </c>
      <c r="I189" s="148">
        <v>469</v>
      </c>
    </row>
    <row r="190" spans="1:9" x14ac:dyDescent="0.3">
      <c r="A190" s="150">
        <v>42156</v>
      </c>
      <c r="B190" s="147">
        <v>384.75</v>
      </c>
      <c r="C190" s="147">
        <v>395</v>
      </c>
      <c r="D190" s="148">
        <v>380.75</v>
      </c>
      <c r="E190" s="148">
        <v>412.5</v>
      </c>
      <c r="F190" s="148">
        <v>433.5</v>
      </c>
      <c r="G190" s="147">
        <v>452.5</v>
      </c>
      <c r="H190" s="147">
        <v>444.5</v>
      </c>
      <c r="I190" s="148">
        <v>466.5</v>
      </c>
    </row>
    <row r="191" spans="1:9" x14ac:dyDescent="0.3">
      <c r="A191" s="150">
        <v>42186</v>
      </c>
      <c r="B191" s="147">
        <v>385</v>
      </c>
      <c r="C191" s="147">
        <v>397</v>
      </c>
      <c r="D191" s="148">
        <v>396</v>
      </c>
      <c r="E191" s="148">
        <v>420</v>
      </c>
      <c r="F191" s="148">
        <v>436.8</v>
      </c>
      <c r="G191" s="147">
        <v>460</v>
      </c>
      <c r="H191" s="147">
        <v>450.8</v>
      </c>
      <c r="I191" s="148">
        <v>468</v>
      </c>
    </row>
    <row r="192" spans="1:9" x14ac:dyDescent="0.3">
      <c r="A192" s="150">
        <v>42217</v>
      </c>
      <c r="B192" s="147">
        <v>385</v>
      </c>
      <c r="C192" s="147">
        <v>395</v>
      </c>
      <c r="D192" s="148">
        <v>384</v>
      </c>
      <c r="E192" s="148">
        <v>411.25</v>
      </c>
      <c r="F192" s="148">
        <v>448.25</v>
      </c>
      <c r="G192" s="147">
        <v>460</v>
      </c>
      <c r="H192" s="147">
        <v>446.75</v>
      </c>
      <c r="I192" s="148">
        <v>469.25</v>
      </c>
    </row>
    <row r="193" spans="1:9" x14ac:dyDescent="0.3">
      <c r="A193" s="150">
        <v>42248</v>
      </c>
      <c r="B193" s="147">
        <v>390.25</v>
      </c>
      <c r="C193" s="147">
        <v>408</v>
      </c>
      <c r="D193" s="148">
        <v>435</v>
      </c>
      <c r="E193" s="148">
        <v>405</v>
      </c>
      <c r="F193" s="148">
        <v>464</v>
      </c>
      <c r="G193" s="147">
        <v>442.5</v>
      </c>
      <c r="H193" s="147">
        <v>460.5</v>
      </c>
      <c r="I193" s="148">
        <v>472.99999999999994</v>
      </c>
    </row>
    <row r="194" spans="1:9" x14ac:dyDescent="0.3">
      <c r="A194" s="150">
        <v>42278</v>
      </c>
      <c r="B194" s="147">
        <v>391.2</v>
      </c>
      <c r="C194" s="147">
        <v>398.6</v>
      </c>
      <c r="D194" s="148">
        <v>461</v>
      </c>
      <c r="E194" s="148">
        <v>392</v>
      </c>
      <c r="F194" s="148">
        <v>473</v>
      </c>
      <c r="G194" s="147">
        <v>432</v>
      </c>
      <c r="H194" s="147">
        <v>472.2</v>
      </c>
      <c r="I194" s="148">
        <v>466</v>
      </c>
    </row>
    <row r="195" spans="1:9" x14ac:dyDescent="0.3">
      <c r="A195" s="150">
        <v>42309</v>
      </c>
      <c r="B195" s="147">
        <v>355.75</v>
      </c>
      <c r="C195" s="147">
        <v>361.5</v>
      </c>
      <c r="D195" s="148">
        <v>419.75</v>
      </c>
      <c r="E195" s="148">
        <v>370</v>
      </c>
      <c r="F195" s="148">
        <v>461.25</v>
      </c>
      <c r="G195" s="147">
        <v>410</v>
      </c>
      <c r="H195" s="147">
        <v>476.25</v>
      </c>
      <c r="I195" s="148">
        <v>433.5</v>
      </c>
    </row>
    <row r="196" spans="1:9" x14ac:dyDescent="0.3">
      <c r="A196" s="150">
        <v>42339</v>
      </c>
      <c r="B196" s="147">
        <v>300.60000000000002</v>
      </c>
      <c r="C196" s="147">
        <v>313</v>
      </c>
      <c r="D196" s="148">
        <v>371</v>
      </c>
      <c r="E196" s="148">
        <v>330</v>
      </c>
      <c r="F196" s="148">
        <v>427</v>
      </c>
      <c r="G196" s="147">
        <v>370</v>
      </c>
      <c r="H196" s="147">
        <v>444.6</v>
      </c>
      <c r="I196" s="148">
        <v>378.4</v>
      </c>
    </row>
    <row r="197" spans="1:9" x14ac:dyDescent="0.3">
      <c r="A197" s="150">
        <v>42370</v>
      </c>
      <c r="B197" s="147">
        <v>268.25</v>
      </c>
      <c r="C197" s="147">
        <v>272.5</v>
      </c>
      <c r="D197" s="148">
        <v>311.5</v>
      </c>
      <c r="E197" s="148">
        <v>300</v>
      </c>
      <c r="F197" s="148">
        <v>367</v>
      </c>
      <c r="G197" s="147">
        <v>340</v>
      </c>
      <c r="H197" s="147">
        <v>397</v>
      </c>
      <c r="I197" s="148">
        <v>343.5</v>
      </c>
    </row>
    <row r="198" spans="1:9" x14ac:dyDescent="0.3">
      <c r="A198" s="150">
        <v>42401</v>
      </c>
      <c r="B198" s="147">
        <v>259</v>
      </c>
      <c r="C198" s="147">
        <v>262.5</v>
      </c>
      <c r="D198" s="148">
        <v>287</v>
      </c>
      <c r="E198" s="148">
        <v>270</v>
      </c>
      <c r="F198" s="148">
        <v>358.75</v>
      </c>
      <c r="G198" s="147">
        <v>310</v>
      </c>
      <c r="H198" s="147">
        <v>358.75</v>
      </c>
      <c r="I198" s="148">
        <v>333.5</v>
      </c>
    </row>
    <row r="199" spans="1:9" x14ac:dyDescent="0.3">
      <c r="A199" s="150">
        <v>42430</v>
      </c>
      <c r="B199" s="147">
        <v>263</v>
      </c>
      <c r="C199" s="147">
        <v>267</v>
      </c>
      <c r="D199" s="148">
        <v>319</v>
      </c>
      <c r="E199" s="148">
        <v>270</v>
      </c>
      <c r="F199" s="148">
        <v>365</v>
      </c>
      <c r="G199" s="147">
        <v>310</v>
      </c>
      <c r="H199" s="147">
        <v>365.2</v>
      </c>
      <c r="I199" s="148">
        <v>339.2</v>
      </c>
    </row>
    <row r="200" spans="1:9" x14ac:dyDescent="0.3">
      <c r="A200" s="150">
        <v>42461</v>
      </c>
      <c r="B200" s="147">
        <v>272</v>
      </c>
      <c r="C200" s="147">
        <v>281.25</v>
      </c>
      <c r="D200" s="148">
        <v>354.5</v>
      </c>
      <c r="E200" s="148">
        <v>272.5</v>
      </c>
      <c r="F200" s="148">
        <v>376</v>
      </c>
      <c r="G200" s="147">
        <v>312.5</v>
      </c>
      <c r="H200" s="147">
        <v>378.75</v>
      </c>
      <c r="I200" s="148">
        <v>344.75</v>
      </c>
    </row>
    <row r="201" spans="1:9" x14ac:dyDescent="0.3">
      <c r="A201" s="150">
        <v>42491</v>
      </c>
      <c r="B201" s="147">
        <v>277.75</v>
      </c>
      <c r="C201" s="147">
        <v>289</v>
      </c>
      <c r="D201" s="148">
        <v>353</v>
      </c>
      <c r="E201" s="148">
        <v>278.75</v>
      </c>
      <c r="F201" s="148">
        <v>382.25</v>
      </c>
      <c r="G201" s="147">
        <v>318.75</v>
      </c>
      <c r="H201" s="147">
        <v>383.25</v>
      </c>
      <c r="I201" s="148">
        <v>350.5</v>
      </c>
    </row>
    <row r="202" spans="1:9" x14ac:dyDescent="0.3">
      <c r="A202" s="150">
        <v>42522</v>
      </c>
      <c r="B202" s="147">
        <v>270</v>
      </c>
      <c r="C202" s="147">
        <v>287.8</v>
      </c>
      <c r="D202" s="148">
        <v>323</v>
      </c>
      <c r="E202" s="148">
        <v>267</v>
      </c>
      <c r="F202" s="148">
        <v>362.8</v>
      </c>
      <c r="G202" s="147">
        <v>303</v>
      </c>
      <c r="H202" s="147">
        <v>366.8</v>
      </c>
      <c r="I202" s="148">
        <v>333.6</v>
      </c>
    </row>
    <row r="203" spans="1:9" x14ac:dyDescent="0.3">
      <c r="A203" s="150">
        <v>42552</v>
      </c>
      <c r="B203" s="147">
        <v>238.75</v>
      </c>
      <c r="C203" s="147">
        <v>260</v>
      </c>
      <c r="D203" s="148">
        <v>291.25</v>
      </c>
      <c r="E203" s="148">
        <v>242.5</v>
      </c>
      <c r="F203" s="148">
        <v>341.5</v>
      </c>
      <c r="G203" s="147">
        <v>280</v>
      </c>
      <c r="H203" s="147">
        <v>349</v>
      </c>
      <c r="I203" s="148">
        <v>293.25</v>
      </c>
    </row>
    <row r="204" spans="1:9" x14ac:dyDescent="0.3">
      <c r="A204" s="150">
        <v>42583</v>
      </c>
      <c r="B204" s="147">
        <v>199.75</v>
      </c>
      <c r="C204" s="147">
        <v>208.25</v>
      </c>
      <c r="D204" s="148">
        <v>248.25</v>
      </c>
      <c r="E204" s="148">
        <v>224.5</v>
      </c>
      <c r="F204" s="148">
        <v>290</v>
      </c>
      <c r="G204" s="147">
        <v>262.5</v>
      </c>
      <c r="H204" s="147">
        <v>309.75</v>
      </c>
      <c r="I204" s="148">
        <v>254</v>
      </c>
    </row>
    <row r="205" spans="1:9" x14ac:dyDescent="0.3">
      <c r="A205" s="150">
        <v>42614</v>
      </c>
      <c r="B205" s="147">
        <v>180.2</v>
      </c>
      <c r="C205" s="147">
        <v>188.4</v>
      </c>
      <c r="D205" s="148">
        <v>178</v>
      </c>
      <c r="E205" s="148">
        <v>197</v>
      </c>
      <c r="F205" s="148">
        <v>231.6</v>
      </c>
      <c r="G205" s="147">
        <v>224.8</v>
      </c>
      <c r="H205" s="147">
        <v>268</v>
      </c>
      <c r="I205" s="148">
        <v>232.8</v>
      </c>
    </row>
    <row r="206" spans="1:9" x14ac:dyDescent="0.3">
      <c r="A206" s="150">
        <v>42644</v>
      </c>
      <c r="B206" s="147">
        <v>166.75</v>
      </c>
      <c r="C206" s="147">
        <v>179.25</v>
      </c>
      <c r="D206" s="148">
        <v>150</v>
      </c>
      <c r="E206" s="148">
        <v>175</v>
      </c>
      <c r="F206" s="148">
        <v>189.25</v>
      </c>
      <c r="G206" s="147">
        <v>210</v>
      </c>
      <c r="H206" s="147">
        <v>230</v>
      </c>
      <c r="I206" s="148">
        <v>217</v>
      </c>
    </row>
    <row r="207" spans="1:9" x14ac:dyDescent="0.3">
      <c r="A207" s="150">
        <v>42675</v>
      </c>
      <c r="B207" s="147">
        <v>180.25</v>
      </c>
      <c r="C207" s="147">
        <v>202.75</v>
      </c>
      <c r="D207" s="148">
        <v>171.25</v>
      </c>
      <c r="E207" s="148">
        <v>178.75</v>
      </c>
      <c r="F207" s="148">
        <v>186.5</v>
      </c>
      <c r="G207" s="147">
        <v>213.75</v>
      </c>
      <c r="H207" s="147">
        <v>233.75</v>
      </c>
      <c r="I207" s="148">
        <v>230.75</v>
      </c>
    </row>
    <row r="208" spans="1:9" x14ac:dyDescent="0.3">
      <c r="A208" s="150">
        <v>42705</v>
      </c>
      <c r="B208" s="147">
        <v>236.2</v>
      </c>
      <c r="C208" s="147">
        <v>246</v>
      </c>
      <c r="D208" s="148">
        <v>200.6</v>
      </c>
      <c r="E208" s="148">
        <v>200</v>
      </c>
      <c r="F208" s="148">
        <v>222</v>
      </c>
      <c r="G208" s="147">
        <v>235</v>
      </c>
      <c r="H208" s="147">
        <v>246</v>
      </c>
      <c r="I208" s="148">
        <v>286.2</v>
      </c>
    </row>
    <row r="209" spans="1:9" x14ac:dyDescent="0.3">
      <c r="A209" s="150">
        <v>42736</v>
      </c>
      <c r="B209" s="147">
        <v>291.25</v>
      </c>
      <c r="C209" s="147">
        <v>285</v>
      </c>
      <c r="D209" s="148">
        <v>239.5</v>
      </c>
      <c r="E209" s="148">
        <v>215</v>
      </c>
      <c r="F209" s="148">
        <v>231.25</v>
      </c>
      <c r="G209" s="147">
        <v>250</v>
      </c>
      <c r="H209" s="147">
        <v>257.75</v>
      </c>
      <c r="I209" s="148">
        <v>341.25</v>
      </c>
    </row>
    <row r="210" spans="1:9" x14ac:dyDescent="0.3">
      <c r="A210" s="150">
        <v>42767</v>
      </c>
      <c r="B210" s="147">
        <v>325</v>
      </c>
      <c r="C210" s="147">
        <v>325</v>
      </c>
      <c r="D210" s="148">
        <v>312</v>
      </c>
      <c r="E210" s="148">
        <v>285</v>
      </c>
      <c r="F210" s="148">
        <v>282.5</v>
      </c>
      <c r="G210" s="147">
        <v>320</v>
      </c>
      <c r="H210" s="147">
        <v>304.75</v>
      </c>
      <c r="I210" s="148">
        <v>375</v>
      </c>
    </row>
    <row r="211" spans="1:9" x14ac:dyDescent="0.3">
      <c r="A211" s="150">
        <v>42795</v>
      </c>
      <c r="B211" s="147">
        <v>309</v>
      </c>
      <c r="C211" s="147">
        <v>314</v>
      </c>
      <c r="D211" s="148">
        <v>359</v>
      </c>
      <c r="E211" s="148">
        <v>293</v>
      </c>
      <c r="F211" s="148">
        <v>357.4</v>
      </c>
      <c r="G211" s="147">
        <v>332</v>
      </c>
      <c r="H211" s="147">
        <v>355.6</v>
      </c>
      <c r="I211" s="148">
        <v>359</v>
      </c>
    </row>
    <row r="212" spans="1:9" x14ac:dyDescent="0.3">
      <c r="A212" s="150">
        <v>42826</v>
      </c>
      <c r="B212" s="147">
        <v>304.5</v>
      </c>
      <c r="C212" s="147">
        <v>317</v>
      </c>
      <c r="D212" s="148">
        <v>400</v>
      </c>
      <c r="E212" s="148">
        <v>292.5</v>
      </c>
      <c r="F212" s="148">
        <v>371.25</v>
      </c>
      <c r="G212" s="147">
        <v>337.5</v>
      </c>
      <c r="H212" s="147">
        <v>386.25</v>
      </c>
      <c r="I212" s="148">
        <v>354.5</v>
      </c>
    </row>
    <row r="213" spans="1:9" x14ac:dyDescent="0.3">
      <c r="A213" s="150">
        <v>42856</v>
      </c>
      <c r="B213" s="147">
        <v>291.5</v>
      </c>
      <c r="C213" s="147">
        <v>300.75</v>
      </c>
      <c r="D213" s="148">
        <v>321.25</v>
      </c>
      <c r="E213" s="148">
        <v>272.5</v>
      </c>
      <c r="F213" s="148">
        <v>355.25</v>
      </c>
      <c r="G213" s="147">
        <v>306.25</v>
      </c>
      <c r="H213" s="147">
        <v>354.25</v>
      </c>
      <c r="I213" s="148">
        <v>339</v>
      </c>
    </row>
    <row r="214" spans="1:9" x14ac:dyDescent="0.3">
      <c r="A214" s="150">
        <v>42887</v>
      </c>
      <c r="B214" s="147">
        <v>230</v>
      </c>
      <c r="C214" s="147">
        <v>259</v>
      </c>
      <c r="D214" s="148">
        <v>229</v>
      </c>
      <c r="E214" s="148">
        <v>226</v>
      </c>
      <c r="F214" s="148">
        <v>276.39999999999998</v>
      </c>
      <c r="G214" s="147">
        <v>261</v>
      </c>
      <c r="H214" s="147">
        <v>283.60000000000002</v>
      </c>
      <c r="I214" s="148">
        <v>273.8</v>
      </c>
    </row>
    <row r="215" spans="1:9" x14ac:dyDescent="0.3">
      <c r="A215" s="150">
        <v>42917</v>
      </c>
      <c r="B215" s="147">
        <v>193.5</v>
      </c>
      <c r="C215" s="147">
        <v>217</v>
      </c>
      <c r="D215" s="148">
        <v>192.25</v>
      </c>
      <c r="E215" s="148">
        <v>180</v>
      </c>
      <c r="F215" s="148">
        <v>226.25</v>
      </c>
      <c r="G215" s="147">
        <v>215</v>
      </c>
      <c r="H215" s="147">
        <v>224</v>
      </c>
      <c r="I215" s="148">
        <v>238.75</v>
      </c>
    </row>
    <row r="216" spans="1:9" x14ac:dyDescent="0.3">
      <c r="A216" s="150">
        <v>42948</v>
      </c>
      <c r="B216" s="147">
        <v>194.4</v>
      </c>
      <c r="C216" s="147">
        <v>206.6</v>
      </c>
      <c r="D216" s="148">
        <v>222.6</v>
      </c>
      <c r="E216" s="148">
        <v>172</v>
      </c>
      <c r="F216" s="148">
        <v>227.6</v>
      </c>
      <c r="G216" s="147">
        <v>195</v>
      </c>
      <c r="H216" s="147">
        <v>239</v>
      </c>
      <c r="I216" s="148">
        <v>237.2</v>
      </c>
    </row>
    <row r="217" spans="1:9" x14ac:dyDescent="0.3">
      <c r="A217" s="150">
        <v>42979</v>
      </c>
      <c r="B217" s="147">
        <v>207.5</v>
      </c>
      <c r="C217" s="147">
        <v>225</v>
      </c>
      <c r="D217" s="148">
        <v>245</v>
      </c>
      <c r="E217" s="148">
        <v>198.75</v>
      </c>
      <c r="F217" s="148">
        <v>255.75</v>
      </c>
      <c r="G217" s="147">
        <v>222.5</v>
      </c>
      <c r="H217" s="147">
        <v>258.75</v>
      </c>
      <c r="I217" s="148">
        <v>262.5</v>
      </c>
    </row>
    <row r="218" spans="1:9" x14ac:dyDescent="0.3">
      <c r="A218" s="150">
        <v>43009</v>
      </c>
      <c r="B218" s="147">
        <v>242.5</v>
      </c>
      <c r="C218" s="147">
        <v>246.25</v>
      </c>
      <c r="D218" s="148">
        <v>278.75</v>
      </c>
      <c r="E218" s="148">
        <v>210</v>
      </c>
      <c r="F218" s="148">
        <v>290.25</v>
      </c>
      <c r="G218" s="147">
        <v>245</v>
      </c>
      <c r="H218" s="147">
        <v>277.5</v>
      </c>
      <c r="I218" s="148">
        <v>287.25</v>
      </c>
    </row>
    <row r="219" spans="1:9" x14ac:dyDescent="0.3">
      <c r="A219" s="150">
        <v>43040</v>
      </c>
      <c r="B219" s="147">
        <v>292.2</v>
      </c>
      <c r="C219" s="147">
        <v>300.2</v>
      </c>
      <c r="D219" s="148">
        <v>325</v>
      </c>
      <c r="E219" s="148">
        <v>278</v>
      </c>
      <c r="F219" s="148">
        <v>337.2</v>
      </c>
      <c r="G219" s="147">
        <v>313</v>
      </c>
      <c r="H219" s="147">
        <v>324</v>
      </c>
      <c r="I219" s="148">
        <v>336.8</v>
      </c>
    </row>
    <row r="220" spans="1:9" x14ac:dyDescent="0.3">
      <c r="A220" s="150">
        <v>43070</v>
      </c>
      <c r="B220" s="147">
        <v>321.33333333333331</v>
      </c>
      <c r="C220" s="147">
        <v>329.33333333333331</v>
      </c>
      <c r="D220" s="148">
        <v>340</v>
      </c>
      <c r="E220" s="148">
        <v>313.33333333333331</v>
      </c>
      <c r="F220" s="148">
        <v>353</v>
      </c>
      <c r="G220" s="147">
        <v>348.33333333333331</v>
      </c>
      <c r="H220" s="147">
        <v>356</v>
      </c>
      <c r="I220" s="148">
        <v>368.66666666666669</v>
      </c>
    </row>
    <row r="221" spans="1:9" x14ac:dyDescent="0.3">
      <c r="A221" s="150">
        <v>43101</v>
      </c>
      <c r="B221" s="147">
        <v>318.25</v>
      </c>
      <c r="C221" s="147">
        <v>325</v>
      </c>
      <c r="D221" s="148">
        <v>340</v>
      </c>
      <c r="E221" s="148">
        <v>316.25</v>
      </c>
      <c r="F221" s="148">
        <v>362</v>
      </c>
      <c r="G221" s="147">
        <v>351.25</v>
      </c>
      <c r="H221" s="147">
        <v>371</v>
      </c>
      <c r="I221" s="148">
        <v>368</v>
      </c>
    </row>
    <row r="222" spans="1:9" x14ac:dyDescent="0.3">
      <c r="A222" s="150">
        <v>43132</v>
      </c>
      <c r="B222" s="147">
        <v>290</v>
      </c>
      <c r="C222" s="147">
        <v>301.5</v>
      </c>
      <c r="D222" s="148">
        <v>317.5</v>
      </c>
      <c r="E222" s="148">
        <v>305</v>
      </c>
      <c r="F222" s="148">
        <v>355</v>
      </c>
      <c r="G222" s="147">
        <v>340</v>
      </c>
      <c r="H222" s="147">
        <v>355.75</v>
      </c>
      <c r="I222" s="148">
        <v>342.25</v>
      </c>
    </row>
    <row r="223" spans="1:9" x14ac:dyDescent="0.3">
      <c r="A223" s="150">
        <v>43160</v>
      </c>
      <c r="B223" s="147">
        <v>252</v>
      </c>
      <c r="C223" s="147">
        <v>266.2</v>
      </c>
      <c r="D223" s="148">
        <v>270</v>
      </c>
      <c r="E223" s="148">
        <v>264</v>
      </c>
      <c r="F223" s="148">
        <v>309</v>
      </c>
      <c r="G223" s="147">
        <v>299</v>
      </c>
      <c r="H223" s="147">
        <v>316</v>
      </c>
      <c r="I223" s="148">
        <v>298.60000000000002</v>
      </c>
    </row>
    <row r="224" spans="1:9" x14ac:dyDescent="0.3">
      <c r="A224" s="150">
        <v>43191</v>
      </c>
      <c r="B224" s="147">
        <v>222.75</v>
      </c>
      <c r="C224" s="147">
        <v>234</v>
      </c>
      <c r="D224" s="148">
        <v>267.5</v>
      </c>
      <c r="E224" s="148">
        <v>235</v>
      </c>
      <c r="F224" s="148">
        <v>290.25</v>
      </c>
      <c r="G224" s="147">
        <v>270</v>
      </c>
      <c r="H224" s="147">
        <v>298.75</v>
      </c>
      <c r="I224" s="148">
        <v>270.25</v>
      </c>
    </row>
    <row r="225" spans="1:9" x14ac:dyDescent="0.3">
      <c r="A225" s="150">
        <v>43221</v>
      </c>
      <c r="B225" s="147">
        <v>227.2</v>
      </c>
      <c r="C225" s="147">
        <v>234.6</v>
      </c>
      <c r="D225" s="148">
        <v>257</v>
      </c>
      <c r="E225" s="148">
        <v>223</v>
      </c>
      <c r="F225" s="148">
        <v>293.39999999999998</v>
      </c>
      <c r="G225" s="147">
        <v>258</v>
      </c>
      <c r="H225" s="147">
        <v>298</v>
      </c>
      <c r="I225" s="148">
        <v>275.2</v>
      </c>
    </row>
    <row r="226" spans="1:9" x14ac:dyDescent="0.3">
      <c r="A226" s="150">
        <v>43252</v>
      </c>
      <c r="B226" s="147">
        <v>243</v>
      </c>
      <c r="C226" s="147">
        <v>250</v>
      </c>
      <c r="D226" s="148">
        <v>255</v>
      </c>
      <c r="E226" s="148">
        <v>237.5</v>
      </c>
      <c r="F226" s="148">
        <v>305.75</v>
      </c>
      <c r="G226" s="147">
        <v>272.5</v>
      </c>
      <c r="H226" s="147">
        <v>316.25</v>
      </c>
      <c r="I226" s="148">
        <v>290</v>
      </c>
    </row>
    <row r="227" spans="1:9" x14ac:dyDescent="0.3">
      <c r="A227" s="150">
        <v>43282</v>
      </c>
      <c r="B227" s="147">
        <v>266.25</v>
      </c>
      <c r="C227" s="147">
        <v>269.75</v>
      </c>
      <c r="D227" s="148">
        <v>305.25</v>
      </c>
      <c r="E227" s="148">
        <v>245</v>
      </c>
      <c r="F227" s="148">
        <v>339.25</v>
      </c>
      <c r="G227" s="147">
        <v>280</v>
      </c>
      <c r="H227" s="147">
        <v>339.75</v>
      </c>
      <c r="I227" s="148">
        <v>316.25</v>
      </c>
    </row>
    <row r="228" spans="1:9" x14ac:dyDescent="0.3">
      <c r="A228" s="150">
        <v>43313</v>
      </c>
      <c r="B228" s="147">
        <v>305.39999999999998</v>
      </c>
      <c r="C228" s="147">
        <v>299.8</v>
      </c>
      <c r="D228" s="148">
        <v>339</v>
      </c>
      <c r="E228" s="148">
        <v>279</v>
      </c>
      <c r="F228" s="148">
        <v>356.8</v>
      </c>
      <c r="G228" s="147">
        <v>314</v>
      </c>
      <c r="H228" s="147">
        <v>358</v>
      </c>
      <c r="I228" s="148">
        <v>354.6</v>
      </c>
    </row>
    <row r="229" spans="1:9" x14ac:dyDescent="0.3">
      <c r="A229" s="150">
        <v>43344</v>
      </c>
      <c r="B229" s="147">
        <v>339</v>
      </c>
      <c r="C229" s="147">
        <v>331</v>
      </c>
      <c r="D229" s="148">
        <v>354.5</v>
      </c>
      <c r="E229" s="148">
        <v>301.25</v>
      </c>
      <c r="F229" s="148">
        <v>381.75</v>
      </c>
      <c r="G229" s="147">
        <v>336.25</v>
      </c>
      <c r="H229" s="147">
        <v>367.75</v>
      </c>
      <c r="I229" s="148">
        <v>388.5</v>
      </c>
    </row>
    <row r="230" spans="1:9" x14ac:dyDescent="0.3">
      <c r="A230" s="150">
        <v>43374</v>
      </c>
      <c r="B230" s="147">
        <v>346.5</v>
      </c>
      <c r="C230" s="147">
        <v>346</v>
      </c>
      <c r="D230" s="148">
        <v>348.75</v>
      </c>
      <c r="E230" s="148">
        <v>320</v>
      </c>
      <c r="F230" s="148">
        <v>379.5</v>
      </c>
      <c r="G230" s="147">
        <v>355</v>
      </c>
      <c r="H230" s="147">
        <v>381.25</v>
      </c>
      <c r="I230" s="148">
        <v>401.5</v>
      </c>
    </row>
    <row r="231" spans="1:9" x14ac:dyDescent="0.3">
      <c r="A231" s="150">
        <v>43405</v>
      </c>
      <c r="B231" s="147">
        <v>331</v>
      </c>
      <c r="C231" s="147">
        <v>339.8</v>
      </c>
      <c r="D231" s="148">
        <v>335</v>
      </c>
      <c r="E231" s="148">
        <v>314</v>
      </c>
      <c r="F231" s="148">
        <v>372.2</v>
      </c>
      <c r="G231" s="147">
        <v>349</v>
      </c>
      <c r="H231" s="147">
        <v>375</v>
      </c>
      <c r="I231" s="148">
        <v>386</v>
      </c>
    </row>
    <row r="232" spans="1:9" x14ac:dyDescent="0.3">
      <c r="A232" s="150">
        <v>43435</v>
      </c>
      <c r="B232" s="147">
        <v>306.66666666666669</v>
      </c>
      <c r="C232" s="147">
        <v>310</v>
      </c>
      <c r="D232" s="148">
        <v>306.66666666666669</v>
      </c>
      <c r="E232" s="148">
        <v>290</v>
      </c>
      <c r="F232" s="148">
        <v>349.33333333333331</v>
      </c>
      <c r="G232" s="147">
        <v>325</v>
      </c>
      <c r="H232" s="147">
        <v>354.33333333333331</v>
      </c>
      <c r="I232" s="148">
        <v>373.33333333333331</v>
      </c>
    </row>
    <row r="233" spans="1:9" x14ac:dyDescent="0.3">
      <c r="A233" s="150">
        <v>43466</v>
      </c>
      <c r="B233" s="147">
        <v>272.60000000000002</v>
      </c>
      <c r="C233" s="147">
        <v>283</v>
      </c>
      <c r="D233" s="148">
        <v>278</v>
      </c>
      <c r="E233" s="148">
        <v>250</v>
      </c>
      <c r="F233" s="148">
        <v>322.8</v>
      </c>
      <c r="G233" s="147">
        <v>285</v>
      </c>
      <c r="H233" s="147">
        <v>330</v>
      </c>
      <c r="I233" s="148">
        <v>336.4</v>
      </c>
    </row>
    <row r="234" spans="1:9" x14ac:dyDescent="0.3">
      <c r="A234" s="150">
        <v>43497</v>
      </c>
      <c r="B234" s="147">
        <v>275</v>
      </c>
      <c r="C234" s="147">
        <v>276.75</v>
      </c>
      <c r="D234" s="148">
        <v>265.75</v>
      </c>
      <c r="E234" s="148">
        <v>250</v>
      </c>
      <c r="F234" s="148">
        <v>305</v>
      </c>
      <c r="G234" s="147">
        <v>285</v>
      </c>
      <c r="H234" s="147">
        <v>296</v>
      </c>
      <c r="I234" s="148">
        <v>338</v>
      </c>
    </row>
    <row r="235" spans="1:9" x14ac:dyDescent="0.3">
      <c r="A235" s="150">
        <v>43525</v>
      </c>
      <c r="B235" s="147">
        <v>269</v>
      </c>
      <c r="C235" s="147">
        <v>266.5</v>
      </c>
      <c r="D235" s="148">
        <v>262.5</v>
      </c>
      <c r="E235" s="148">
        <v>235</v>
      </c>
      <c r="F235" s="148">
        <v>291</v>
      </c>
      <c r="G235" s="147">
        <v>270</v>
      </c>
      <c r="H235" s="147">
        <v>292.75</v>
      </c>
      <c r="I235" s="148">
        <v>319</v>
      </c>
    </row>
    <row r="236" spans="1:9" x14ac:dyDescent="0.3">
      <c r="A236" s="150">
        <v>43556</v>
      </c>
      <c r="B236" s="147">
        <v>240.75</v>
      </c>
      <c r="C236" s="147">
        <v>250</v>
      </c>
      <c r="D236" s="148">
        <v>252.5</v>
      </c>
      <c r="E236" s="148">
        <v>220</v>
      </c>
      <c r="F236" s="148">
        <v>282.5</v>
      </c>
      <c r="G236" s="147">
        <v>255</v>
      </c>
      <c r="H236" s="147">
        <v>283.75</v>
      </c>
      <c r="I236" s="148">
        <v>291.75</v>
      </c>
    </row>
    <row r="237" spans="1:9" x14ac:dyDescent="0.3">
      <c r="A237" s="150">
        <v>43586</v>
      </c>
      <c r="B237" s="147">
        <v>221.2</v>
      </c>
      <c r="C237" s="147">
        <v>221.4</v>
      </c>
      <c r="D237" s="148">
        <v>219.8</v>
      </c>
      <c r="E237" s="148">
        <v>195.2</v>
      </c>
      <c r="F237" s="148">
        <v>256.39999999999998</v>
      </c>
      <c r="G237" s="147">
        <v>230.2</v>
      </c>
      <c r="H237" s="147">
        <v>265.8</v>
      </c>
      <c r="I237" s="148">
        <v>269.39999999999998</v>
      </c>
    </row>
    <row r="238" spans="1:9" x14ac:dyDescent="0.3">
      <c r="A238" s="150">
        <v>43617</v>
      </c>
      <c r="B238" s="147">
        <v>205.25</v>
      </c>
      <c r="C238" s="147">
        <v>203</v>
      </c>
      <c r="D238" s="148">
        <v>217.5</v>
      </c>
      <c r="E238" s="148">
        <v>183.75</v>
      </c>
      <c r="F238" s="148">
        <v>243</v>
      </c>
      <c r="G238" s="147">
        <v>218.75</v>
      </c>
      <c r="H238" s="147">
        <v>263</v>
      </c>
      <c r="I238" s="148">
        <v>255.25</v>
      </c>
    </row>
    <row r="239" spans="1:9" x14ac:dyDescent="0.3">
      <c r="A239" s="150">
        <v>43647</v>
      </c>
      <c r="B239" s="147">
        <v>206.5</v>
      </c>
      <c r="C239" s="147">
        <v>202</v>
      </c>
      <c r="D239" s="148">
        <v>221.25</v>
      </c>
      <c r="E239" s="148">
        <v>180</v>
      </c>
      <c r="F239" s="148">
        <v>238.75</v>
      </c>
      <c r="G239" s="147">
        <v>215</v>
      </c>
      <c r="H239" s="147">
        <v>255.5</v>
      </c>
      <c r="I239" s="148">
        <v>256.5</v>
      </c>
    </row>
    <row r="240" spans="1:9" x14ac:dyDescent="0.3">
      <c r="A240" s="150">
        <v>43678</v>
      </c>
      <c r="B240" s="147">
        <v>217</v>
      </c>
      <c r="C240" s="147">
        <v>208.8</v>
      </c>
      <c r="D240" s="148">
        <v>222.8</v>
      </c>
      <c r="E240" s="148">
        <v>182</v>
      </c>
      <c r="F240" s="148">
        <v>235</v>
      </c>
      <c r="G240" s="147">
        <v>217</v>
      </c>
      <c r="H240" s="147">
        <v>249.6</v>
      </c>
      <c r="I240" s="148">
        <v>267.60000000000002</v>
      </c>
    </row>
    <row r="241" spans="1:9" x14ac:dyDescent="0.3">
      <c r="A241" s="150">
        <v>43709</v>
      </c>
      <c r="B241" s="147">
        <v>224.5</v>
      </c>
      <c r="C241" s="147">
        <v>219</v>
      </c>
      <c r="D241" s="148">
        <v>246.5</v>
      </c>
      <c r="E241" s="148">
        <v>190</v>
      </c>
      <c r="F241" s="148">
        <v>259.75</v>
      </c>
      <c r="G241" s="147">
        <v>225</v>
      </c>
      <c r="H241" s="147">
        <v>288.75</v>
      </c>
      <c r="I241" s="148">
        <v>272</v>
      </c>
    </row>
    <row r="242" spans="1:9" x14ac:dyDescent="0.3">
      <c r="A242" s="150">
        <v>43739</v>
      </c>
      <c r="B242" s="147">
        <v>231.4</v>
      </c>
      <c r="C242" s="147">
        <v>233</v>
      </c>
      <c r="D242" s="148">
        <v>245</v>
      </c>
      <c r="E242" s="148">
        <v>221</v>
      </c>
      <c r="F242" s="148">
        <v>266</v>
      </c>
      <c r="G242" s="147">
        <v>256</v>
      </c>
      <c r="H242" s="147">
        <v>292.60000000000002</v>
      </c>
      <c r="I242" s="148">
        <v>281.39999999999998</v>
      </c>
    </row>
    <row r="243" spans="1:9" x14ac:dyDescent="0.3">
      <c r="A243" s="150">
        <v>43770</v>
      </c>
      <c r="B243" s="147">
        <v>224.5</v>
      </c>
      <c r="C243" s="147">
        <v>233</v>
      </c>
      <c r="D243" s="148">
        <v>250</v>
      </c>
      <c r="E243" s="148">
        <v>222.5</v>
      </c>
      <c r="F243" s="148">
        <v>272</v>
      </c>
      <c r="G243" s="147">
        <v>257.5</v>
      </c>
      <c r="H243" s="147">
        <v>287.25</v>
      </c>
      <c r="I243" s="148">
        <v>277.75</v>
      </c>
    </row>
    <row r="244" spans="1:9" x14ac:dyDescent="0.3">
      <c r="A244" s="150">
        <v>43800</v>
      </c>
      <c r="B244" s="147">
        <v>218.66666666666666</v>
      </c>
      <c r="C244" s="147">
        <v>214</v>
      </c>
      <c r="D244" s="148">
        <v>235</v>
      </c>
      <c r="E244" s="148">
        <v>215</v>
      </c>
      <c r="F244" s="148">
        <v>265</v>
      </c>
      <c r="G244" s="147">
        <v>250</v>
      </c>
      <c r="H244" s="147">
        <v>283.33333333333331</v>
      </c>
      <c r="I244" s="148">
        <v>262.66666666666669</v>
      </c>
    </row>
    <row r="245" spans="1:9" x14ac:dyDescent="0.3">
      <c r="A245" s="150">
        <v>43831</v>
      </c>
      <c r="B245" s="147">
        <v>221.8</v>
      </c>
      <c r="C245" s="147">
        <v>215.6</v>
      </c>
      <c r="D245" s="148">
        <v>239</v>
      </c>
      <c r="E245" s="148">
        <v>215</v>
      </c>
      <c r="F245" s="148">
        <v>270.2</v>
      </c>
      <c r="G245" s="147">
        <v>250</v>
      </c>
      <c r="H245" s="147">
        <v>285</v>
      </c>
      <c r="I245" s="148">
        <v>266.2</v>
      </c>
    </row>
    <row r="246" spans="1:9" x14ac:dyDescent="0.3">
      <c r="A246" s="150">
        <v>43862</v>
      </c>
      <c r="B246" s="147">
        <v>221.75</v>
      </c>
      <c r="C246" s="147">
        <v>218</v>
      </c>
      <c r="D246" s="148">
        <v>238</v>
      </c>
      <c r="E246" s="148">
        <v>215</v>
      </c>
      <c r="F246" s="148">
        <v>275.75</v>
      </c>
      <c r="G246" s="147">
        <v>250</v>
      </c>
      <c r="H246" s="147">
        <v>286.25</v>
      </c>
      <c r="I246" s="148">
        <v>268</v>
      </c>
    </row>
    <row r="247" spans="1:9" x14ac:dyDescent="0.3">
      <c r="A247" s="150">
        <v>43891</v>
      </c>
      <c r="B247" s="147">
        <v>223.5</v>
      </c>
      <c r="C247" s="147">
        <v>219</v>
      </c>
      <c r="D247" s="148">
        <v>232.5</v>
      </c>
      <c r="E247" s="148">
        <v>215</v>
      </c>
      <c r="F247" s="148">
        <v>268.75</v>
      </c>
      <c r="G247" s="147">
        <v>250</v>
      </c>
      <c r="H247" s="147">
        <v>276</v>
      </c>
      <c r="I247" s="148">
        <v>270</v>
      </c>
    </row>
    <row r="248" spans="1:9" x14ac:dyDescent="0.3">
      <c r="A248" s="150">
        <v>43922</v>
      </c>
      <c r="B248" s="147">
        <v>215.6</v>
      </c>
      <c r="C248" s="147">
        <v>219</v>
      </c>
      <c r="D248" s="148">
        <v>199.2</v>
      </c>
      <c r="E248" s="148">
        <v>209</v>
      </c>
      <c r="F248" s="148">
        <v>243.8</v>
      </c>
      <c r="G248" s="147">
        <v>244</v>
      </c>
      <c r="H248" s="147">
        <v>251.6</v>
      </c>
      <c r="I248" s="148">
        <v>265.2</v>
      </c>
    </row>
    <row r="249" spans="1:9" x14ac:dyDescent="0.3">
      <c r="A249" s="150">
        <v>43952</v>
      </c>
      <c r="B249" s="147">
        <v>195.25</v>
      </c>
      <c r="C249" s="147">
        <v>202</v>
      </c>
      <c r="D249" s="148">
        <v>169.5</v>
      </c>
      <c r="E249" s="148">
        <v>195.75</v>
      </c>
      <c r="F249" s="148">
        <v>214</v>
      </c>
      <c r="G249" s="147">
        <v>230.75</v>
      </c>
      <c r="H249" s="147">
        <v>222.5</v>
      </c>
      <c r="I249" s="148">
        <v>247.75</v>
      </c>
    </row>
    <row r="250" spans="1:9" x14ac:dyDescent="0.3">
      <c r="A250" s="150">
        <v>43983</v>
      </c>
      <c r="B250" s="147">
        <v>182.25</v>
      </c>
      <c r="C250" s="147">
        <v>180</v>
      </c>
      <c r="D250" s="148">
        <v>213.75</v>
      </c>
      <c r="E250" s="148">
        <v>179.75</v>
      </c>
      <c r="F250" s="148">
        <v>219.5</v>
      </c>
      <c r="G250" s="147">
        <v>214.75</v>
      </c>
      <c r="H250" s="147">
        <v>230</v>
      </c>
      <c r="I250" s="148">
        <v>234.5</v>
      </c>
    </row>
    <row r="251" spans="1:9" x14ac:dyDescent="0.3">
      <c r="A251" s="150">
        <v>44013</v>
      </c>
      <c r="B251" s="147">
        <v>180</v>
      </c>
      <c r="C251" s="147">
        <v>178</v>
      </c>
      <c r="D251" s="148">
        <v>225</v>
      </c>
      <c r="E251" s="148">
        <v>170</v>
      </c>
      <c r="F251" s="148">
        <v>238</v>
      </c>
      <c r="G251" s="147">
        <v>205</v>
      </c>
      <c r="H251" s="147">
        <v>237</v>
      </c>
      <c r="I251" s="148">
        <v>228.6</v>
      </c>
    </row>
    <row r="252" spans="1:9" x14ac:dyDescent="0.3">
      <c r="A252" s="150">
        <v>44044</v>
      </c>
      <c r="B252" s="147">
        <v>178.75</v>
      </c>
      <c r="C252" s="147">
        <v>175.25</v>
      </c>
      <c r="D252" s="148">
        <v>242.5</v>
      </c>
      <c r="E252" s="148">
        <v>171.75</v>
      </c>
      <c r="F252" s="148">
        <v>242.75</v>
      </c>
      <c r="G252" s="147">
        <v>206.75</v>
      </c>
      <c r="H252" s="147">
        <v>255.75</v>
      </c>
      <c r="I252" s="148">
        <v>227.5</v>
      </c>
    </row>
    <row r="253" spans="1:9" x14ac:dyDescent="0.3">
      <c r="A253" s="150">
        <v>44075</v>
      </c>
      <c r="B253" s="147">
        <v>195.5</v>
      </c>
      <c r="C253" s="147">
        <v>182</v>
      </c>
      <c r="D253" s="148">
        <v>255</v>
      </c>
      <c r="E253" s="148">
        <v>177</v>
      </c>
      <c r="F253" s="148">
        <v>267.5</v>
      </c>
      <c r="G253" s="147">
        <v>212</v>
      </c>
      <c r="H253" s="147">
        <v>284</v>
      </c>
      <c r="I253" s="148">
        <v>249.25</v>
      </c>
    </row>
    <row r="254" spans="1:9" x14ac:dyDescent="0.3">
      <c r="A254" s="150">
        <v>44105</v>
      </c>
      <c r="B254" s="147">
        <v>206.8</v>
      </c>
      <c r="C254" s="147">
        <v>210.8</v>
      </c>
      <c r="D254" s="148">
        <v>251</v>
      </c>
      <c r="E254" s="148">
        <v>197.8</v>
      </c>
      <c r="F254" s="148">
        <v>280.39999999999998</v>
      </c>
      <c r="G254" s="147">
        <v>230.8</v>
      </c>
      <c r="H254" s="147">
        <v>287</v>
      </c>
      <c r="I254" s="148">
        <v>260.39999999999998</v>
      </c>
    </row>
    <row r="255" spans="1:9" x14ac:dyDescent="0.3">
      <c r="A255" s="150">
        <v>44136</v>
      </c>
      <c r="B255" s="147">
        <v>209.75</v>
      </c>
      <c r="C255" s="147">
        <v>206</v>
      </c>
      <c r="D255" s="148">
        <v>239.25</v>
      </c>
      <c r="E255" s="148">
        <v>211.25</v>
      </c>
      <c r="F255" s="148">
        <v>282.5</v>
      </c>
      <c r="G255" s="147">
        <v>240</v>
      </c>
      <c r="H255" s="147">
        <v>283.5</v>
      </c>
      <c r="I255" s="148">
        <v>257.75</v>
      </c>
    </row>
    <row r="256" spans="1:9" x14ac:dyDescent="0.3">
      <c r="A256" s="150">
        <v>44166</v>
      </c>
      <c r="B256" s="147">
        <v>218</v>
      </c>
      <c r="C256" s="147">
        <v>211.5</v>
      </c>
      <c r="D256" s="148">
        <v>244.5</v>
      </c>
      <c r="E256" s="148">
        <v>223.75</v>
      </c>
      <c r="F256" s="148">
        <v>285</v>
      </c>
      <c r="G256" s="147">
        <v>258.75</v>
      </c>
      <c r="H256" s="147">
        <v>292.5</v>
      </c>
      <c r="I256" s="148">
        <v>264.5</v>
      </c>
    </row>
    <row r="257" spans="1:9" x14ac:dyDescent="0.3">
      <c r="A257" s="150">
        <v>44197</v>
      </c>
      <c r="B257" s="147">
        <v>249.25</v>
      </c>
      <c r="C257" s="147">
        <v>245.5</v>
      </c>
      <c r="D257" s="148">
        <v>280</v>
      </c>
      <c r="E257" s="148">
        <v>255.75</v>
      </c>
      <c r="F257" s="148">
        <v>291</v>
      </c>
      <c r="G257" s="147">
        <v>285</v>
      </c>
      <c r="H257" s="147">
        <v>312.25</v>
      </c>
      <c r="I257" s="148">
        <v>291.5</v>
      </c>
    </row>
    <row r="258" spans="1:9" x14ac:dyDescent="0.3">
      <c r="A258" s="150">
        <v>44228</v>
      </c>
      <c r="B258" s="147">
        <v>324</v>
      </c>
      <c r="C258" s="147">
        <v>293.5</v>
      </c>
      <c r="D258" s="148">
        <v>328.75</v>
      </c>
      <c r="E258" s="148">
        <v>315.25</v>
      </c>
      <c r="F258" s="148">
        <v>316.75</v>
      </c>
      <c r="G258" s="147">
        <v>330</v>
      </c>
      <c r="H258" s="147">
        <v>371.25</v>
      </c>
      <c r="I258" s="148">
        <v>358.75</v>
      </c>
    </row>
    <row r="259" spans="1:9" x14ac:dyDescent="0.3">
      <c r="A259" s="150">
        <v>44256</v>
      </c>
      <c r="B259" s="147">
        <v>423</v>
      </c>
      <c r="C259" s="147">
        <v>401.5</v>
      </c>
      <c r="D259" s="148">
        <v>433.25</v>
      </c>
      <c r="E259" s="148">
        <v>447</v>
      </c>
      <c r="F259" s="148">
        <v>426</v>
      </c>
      <c r="G259" s="147">
        <v>470</v>
      </c>
      <c r="H259" s="147">
        <v>455.75</v>
      </c>
      <c r="I259" s="148">
        <v>473.25</v>
      </c>
    </row>
    <row r="260" spans="1:9" x14ac:dyDescent="0.3">
      <c r="A260" s="150">
        <v>44287</v>
      </c>
      <c r="B260" s="147">
        <v>450.4</v>
      </c>
      <c r="C260" s="147">
        <v>466</v>
      </c>
      <c r="D260" s="148">
        <v>500.8</v>
      </c>
      <c r="E260" s="148">
        <v>515</v>
      </c>
      <c r="F260" s="148">
        <v>512.79999999999995</v>
      </c>
      <c r="G260" s="147">
        <v>545</v>
      </c>
      <c r="H260" s="147">
        <v>513.79999999999995</v>
      </c>
      <c r="I260" s="148">
        <v>528.6</v>
      </c>
    </row>
    <row r="261" spans="1:9" x14ac:dyDescent="0.3">
      <c r="A261" s="150">
        <v>44317</v>
      </c>
      <c r="B261" s="147">
        <v>438.5</v>
      </c>
      <c r="C261" s="147">
        <v>451</v>
      </c>
      <c r="D261" s="148">
        <v>513.25</v>
      </c>
      <c r="E261" s="148">
        <v>512.5</v>
      </c>
      <c r="F261" s="148">
        <v>533.5</v>
      </c>
      <c r="G261" s="147">
        <v>542.5</v>
      </c>
      <c r="H261" s="147">
        <v>580.75</v>
      </c>
      <c r="I261" s="148">
        <v>512.5</v>
      </c>
    </row>
    <row r="262" spans="1:9" x14ac:dyDescent="0.3">
      <c r="A262" s="150">
        <v>44348</v>
      </c>
      <c r="B262" s="147">
        <v>507.75</v>
      </c>
      <c r="C262" s="147">
        <v>443.5</v>
      </c>
      <c r="D262" s="148">
        <v>599.5</v>
      </c>
      <c r="E262" s="148">
        <v>539.75</v>
      </c>
      <c r="F262" s="148">
        <v>617</v>
      </c>
      <c r="G262" s="147">
        <v>547.5</v>
      </c>
      <c r="H262" s="147">
        <v>622.5</v>
      </c>
      <c r="I262" s="148">
        <v>540</v>
      </c>
    </row>
    <row r="263" spans="1:9" x14ac:dyDescent="0.3">
      <c r="A263" s="150">
        <v>44378</v>
      </c>
      <c r="B263" s="147">
        <v>560</v>
      </c>
      <c r="C263" s="147">
        <v>550</v>
      </c>
      <c r="D263" s="148">
        <v>631.79999999999995</v>
      </c>
      <c r="E263" s="148">
        <v>582.4</v>
      </c>
      <c r="F263" s="148">
        <v>652.6</v>
      </c>
      <c r="G263" s="147">
        <v>593</v>
      </c>
      <c r="H263" s="147">
        <v>657.8</v>
      </c>
      <c r="I263" s="148">
        <v>627.4</v>
      </c>
    </row>
    <row r="264" spans="1:9" x14ac:dyDescent="0.3">
      <c r="A264" s="150">
        <v>44409</v>
      </c>
      <c r="B264" s="147">
        <v>586.75</v>
      </c>
      <c r="C264" s="147">
        <v>586.5</v>
      </c>
      <c r="D264" s="148">
        <v>614.75</v>
      </c>
      <c r="E264" s="148">
        <v>595</v>
      </c>
      <c r="F264" s="148">
        <v>653</v>
      </c>
      <c r="G264" s="147">
        <v>625</v>
      </c>
      <c r="H264" s="147">
        <v>661</v>
      </c>
      <c r="I264" s="148">
        <v>663.25</v>
      </c>
    </row>
    <row r="265" spans="1:9" x14ac:dyDescent="0.3">
      <c r="A265" s="150">
        <v>44440</v>
      </c>
      <c r="B265" s="147">
        <v>588.6</v>
      </c>
      <c r="C265" s="147">
        <v>589.4</v>
      </c>
      <c r="D265" s="148">
        <v>587.6</v>
      </c>
      <c r="E265" s="148">
        <v>596.20000000000005</v>
      </c>
      <c r="F265" s="148">
        <v>620.20000000000005</v>
      </c>
      <c r="G265" s="147">
        <v>625</v>
      </c>
      <c r="H265" s="147">
        <v>619.6</v>
      </c>
      <c r="I265" s="148">
        <v>673.4</v>
      </c>
    </row>
    <row r="266" spans="1:9" x14ac:dyDescent="0.3">
      <c r="A266" s="150">
        <v>44470</v>
      </c>
      <c r="B266" s="147">
        <v>698.75</v>
      </c>
      <c r="C266" s="147">
        <v>680.25</v>
      </c>
      <c r="D266" s="148">
        <v>605.75</v>
      </c>
      <c r="E266" s="148">
        <v>673.5</v>
      </c>
      <c r="F266" s="148">
        <v>598.75</v>
      </c>
      <c r="G266" s="147">
        <v>705</v>
      </c>
      <c r="H266" s="147">
        <v>610</v>
      </c>
      <c r="I266" s="148">
        <v>769</v>
      </c>
    </row>
    <row r="267" spans="1:9" x14ac:dyDescent="0.3">
      <c r="A267" s="150">
        <v>44501</v>
      </c>
      <c r="B267" s="147">
        <v>856.5</v>
      </c>
      <c r="C267" s="147">
        <v>821</v>
      </c>
      <c r="D267" s="148">
        <v>802.5</v>
      </c>
      <c r="E267" s="148">
        <v>836.25</v>
      </c>
      <c r="F267" s="148">
        <v>668.75</v>
      </c>
      <c r="G267" s="147">
        <v>866.25</v>
      </c>
      <c r="H267" s="147">
        <v>712.75</v>
      </c>
      <c r="I267" s="148">
        <v>941</v>
      </c>
    </row>
    <row r="268" spans="1:9" x14ac:dyDescent="0.3">
      <c r="A268" s="150">
        <v>44531</v>
      </c>
      <c r="B268" s="147">
        <v>999.75</v>
      </c>
      <c r="C268" s="147">
        <v>1015</v>
      </c>
      <c r="D268" s="148">
        <v>900</v>
      </c>
      <c r="E268" s="148">
        <v>997.5</v>
      </c>
      <c r="F268" s="148">
        <v>824.5</v>
      </c>
      <c r="G268" s="147">
        <v>1015</v>
      </c>
      <c r="H268" s="147">
        <v>889.75</v>
      </c>
      <c r="I268" s="148">
        <v>1114.25</v>
      </c>
    </row>
    <row r="269" spans="1:9" x14ac:dyDescent="0.3">
      <c r="A269" s="150">
        <v>44562</v>
      </c>
      <c r="B269" s="147">
        <v>1114</v>
      </c>
      <c r="C269" s="147">
        <v>1140</v>
      </c>
      <c r="D269" s="148">
        <v>912.5</v>
      </c>
      <c r="E269" s="148">
        <v>1090</v>
      </c>
      <c r="F269" s="148">
        <v>894</v>
      </c>
      <c r="G269" s="147">
        <v>1120</v>
      </c>
      <c r="H269" s="147">
        <v>938.5</v>
      </c>
      <c r="I269" s="148">
        <v>1237</v>
      </c>
    </row>
    <row r="270" spans="1:9" x14ac:dyDescent="0.3">
      <c r="A270" s="150">
        <v>44593</v>
      </c>
      <c r="B270" s="147">
        <v>1110.5</v>
      </c>
      <c r="C270" s="147">
        <v>1115</v>
      </c>
      <c r="D270" s="148">
        <v>874</v>
      </c>
      <c r="E270" s="148">
        <v>1105</v>
      </c>
      <c r="F270" s="148">
        <v>874.75</v>
      </c>
      <c r="G270" s="147">
        <v>1135</v>
      </c>
      <c r="H270" s="147">
        <v>910.5</v>
      </c>
      <c r="I270" s="148">
        <v>1219.5</v>
      </c>
    </row>
    <row r="271" spans="1:9" x14ac:dyDescent="0.3">
      <c r="A271" s="150">
        <v>44621</v>
      </c>
      <c r="B271" s="147">
        <v>1289.8</v>
      </c>
      <c r="C271" s="147">
        <v>1372</v>
      </c>
      <c r="D271" s="148">
        <v>1133.8</v>
      </c>
      <c r="E271" s="148">
        <v>1295.2</v>
      </c>
      <c r="F271" s="148">
        <v>949.8</v>
      </c>
      <c r="G271" s="147">
        <v>1233</v>
      </c>
      <c r="H271" s="147">
        <v>979</v>
      </c>
      <c r="I271" s="148">
        <v>1506.8</v>
      </c>
    </row>
    <row r="272" spans="1:9" x14ac:dyDescent="0.3">
      <c r="A272" s="150">
        <v>44652</v>
      </c>
      <c r="B272" s="147">
        <v>1378</v>
      </c>
      <c r="C272" s="147">
        <v>1384.3333333333333</v>
      </c>
      <c r="D272" s="148">
        <v>1148.5</v>
      </c>
      <c r="E272" s="148">
        <v>1499.25</v>
      </c>
      <c r="F272" s="148">
        <v>998.5</v>
      </c>
      <c r="G272" s="147">
        <v>1575</v>
      </c>
      <c r="H272" s="147">
        <v>1037.5</v>
      </c>
      <c r="I272" s="148">
        <v>1447.25</v>
      </c>
    </row>
    <row r="273" spans="1:9" x14ac:dyDescent="0.3">
      <c r="A273" s="150">
        <v>44682</v>
      </c>
      <c r="B273" s="147" t="s">
        <v>271</v>
      </c>
      <c r="C273" s="147" t="s">
        <v>271</v>
      </c>
      <c r="D273" s="148">
        <v>988.25</v>
      </c>
      <c r="E273" s="148">
        <v>1166</v>
      </c>
      <c r="F273" s="148">
        <v>1032.25</v>
      </c>
      <c r="G273" s="147">
        <v>1318.75</v>
      </c>
      <c r="H273" s="147">
        <v>1030</v>
      </c>
      <c r="I273" s="148">
        <v>1223</v>
      </c>
    </row>
    <row r="274" spans="1:9" x14ac:dyDescent="0.3">
      <c r="A274" s="150">
        <v>44713</v>
      </c>
      <c r="B274" s="147" t="s">
        <v>271</v>
      </c>
      <c r="C274" s="147" t="s">
        <v>271</v>
      </c>
      <c r="D274" s="148">
        <v>887.2</v>
      </c>
      <c r="E274" s="148">
        <v>957</v>
      </c>
      <c r="F274" s="148">
        <v>1017.2</v>
      </c>
      <c r="G274" s="147">
        <v>992</v>
      </c>
      <c r="H274" s="147">
        <v>966</v>
      </c>
      <c r="I274" s="148">
        <v>1089.5999999999999</v>
      </c>
    </row>
    <row r="275" spans="1:9" x14ac:dyDescent="0.3">
      <c r="A275" s="150">
        <v>44743</v>
      </c>
      <c r="B275" s="147" t="s">
        <v>271</v>
      </c>
      <c r="C275" s="147" t="s">
        <v>271</v>
      </c>
      <c r="D275" s="148">
        <v>998.25</v>
      </c>
      <c r="E275" s="148">
        <v>1021.25</v>
      </c>
      <c r="F275" s="148">
        <v>993</v>
      </c>
      <c r="G275" s="147">
        <v>995</v>
      </c>
      <c r="H275" s="147">
        <v>923.75</v>
      </c>
      <c r="I275" s="148">
        <v>1147</v>
      </c>
    </row>
    <row r="276" spans="1:9" x14ac:dyDescent="0.3">
      <c r="A276" s="150">
        <v>44774</v>
      </c>
      <c r="B276" s="147" t="s">
        <v>271</v>
      </c>
      <c r="C276" s="147" t="s">
        <v>271</v>
      </c>
      <c r="D276" s="148">
        <v>1017.25</v>
      </c>
      <c r="E276" s="148">
        <v>1110.75</v>
      </c>
      <c r="F276" s="148">
        <v>915</v>
      </c>
      <c r="G276" s="147">
        <v>1100</v>
      </c>
      <c r="H276" s="147">
        <v>904</v>
      </c>
      <c r="I276" s="148">
        <v>1189.5</v>
      </c>
    </row>
    <row r="277" spans="1:9" x14ac:dyDescent="0.3">
      <c r="A277" s="150">
        <v>44805</v>
      </c>
      <c r="B277" s="147" t="s">
        <v>271</v>
      </c>
      <c r="C277" s="147" t="s">
        <v>271</v>
      </c>
      <c r="D277" s="148">
        <v>1073.4000000000001</v>
      </c>
      <c r="E277" s="148">
        <v>1175.4000000000001</v>
      </c>
      <c r="F277" s="148">
        <v>871</v>
      </c>
      <c r="G277" s="147">
        <v>1155</v>
      </c>
      <c r="H277" s="147">
        <v>876</v>
      </c>
      <c r="I277" s="148">
        <v>1248.2</v>
      </c>
    </row>
    <row r="278" spans="1:9" x14ac:dyDescent="0.3">
      <c r="A278" s="150">
        <v>44835</v>
      </c>
      <c r="B278" s="147" t="s">
        <v>271</v>
      </c>
      <c r="C278" s="147" t="s">
        <v>271</v>
      </c>
      <c r="D278" s="148">
        <v>1015.5</v>
      </c>
      <c r="E278" s="148">
        <v>1150.25</v>
      </c>
      <c r="F278" s="148">
        <v>858.25</v>
      </c>
      <c r="G278" s="147">
        <v>1168.75</v>
      </c>
      <c r="H278" s="147">
        <v>873.75</v>
      </c>
      <c r="I278" s="148">
        <v>1203.25</v>
      </c>
    </row>
    <row r="279" spans="1:9" x14ac:dyDescent="0.3">
      <c r="A279" s="150">
        <v>44866</v>
      </c>
      <c r="B279" s="147" t="s">
        <v>271</v>
      </c>
      <c r="C279" s="147" t="s">
        <v>271</v>
      </c>
      <c r="D279" s="148">
        <v>920.25</v>
      </c>
      <c r="E279" s="148">
        <v>1068.5</v>
      </c>
      <c r="F279" s="148">
        <v>865.75</v>
      </c>
      <c r="G279" s="147">
        <v>1150</v>
      </c>
      <c r="H279" s="147">
        <v>848.5</v>
      </c>
      <c r="I279" s="148">
        <v>1082.25</v>
      </c>
    </row>
    <row r="280" spans="1:9" x14ac:dyDescent="0.3">
      <c r="A280" s="150">
        <v>44896</v>
      </c>
      <c r="B280" s="147" t="s">
        <v>271</v>
      </c>
      <c r="C280" s="147" t="s">
        <v>271</v>
      </c>
      <c r="D280" s="148">
        <v>896</v>
      </c>
      <c r="E280" s="148">
        <v>988</v>
      </c>
      <c r="F280" s="148">
        <v>841.25</v>
      </c>
      <c r="G280" s="147">
        <v>1030</v>
      </c>
      <c r="H280" s="147">
        <v>839.5</v>
      </c>
      <c r="I280" s="148">
        <v>1042.25</v>
      </c>
    </row>
    <row r="281" spans="1:9" x14ac:dyDescent="0.3">
      <c r="A281" s="150">
        <v>44927</v>
      </c>
      <c r="B281" s="147" t="s">
        <v>271</v>
      </c>
      <c r="C281" s="147" t="s">
        <v>271</v>
      </c>
      <c r="D281" s="148">
        <v>789</v>
      </c>
      <c r="E281" s="148">
        <v>888.75</v>
      </c>
      <c r="F281" s="148">
        <v>808.25</v>
      </c>
      <c r="G281" s="147">
        <v>928.75</v>
      </c>
      <c r="H281" s="147">
        <v>782.75</v>
      </c>
      <c r="I281" s="148">
        <v>920</v>
      </c>
    </row>
    <row r="282" spans="1:9" x14ac:dyDescent="0.3">
      <c r="A282" s="150">
        <v>44958</v>
      </c>
      <c r="B282" s="147" t="s">
        <v>271</v>
      </c>
      <c r="C282" s="147" t="s">
        <v>271</v>
      </c>
      <c r="D282" s="148">
        <v>651.25</v>
      </c>
      <c r="E282" s="148">
        <v>707</v>
      </c>
      <c r="F282" s="148">
        <v>710.75</v>
      </c>
      <c r="G282" s="147">
        <v>790</v>
      </c>
      <c r="H282" s="147">
        <v>734.5</v>
      </c>
      <c r="I282" s="148">
        <v>720.25</v>
      </c>
    </row>
    <row r="283" spans="1:9" x14ac:dyDescent="0.3">
      <c r="A283" s="150">
        <v>44986</v>
      </c>
      <c r="B283" s="147" t="s">
        <v>271</v>
      </c>
      <c r="C283" s="147" t="s">
        <v>271</v>
      </c>
      <c r="D283" s="148">
        <v>424.2</v>
      </c>
      <c r="E283" s="148">
        <v>467.6</v>
      </c>
      <c r="F283" s="148">
        <v>513.79999999999995</v>
      </c>
      <c r="G283" s="147">
        <v>559</v>
      </c>
      <c r="H283" s="147">
        <v>543.79999999999995</v>
      </c>
      <c r="I283" s="148">
        <v>477.6</v>
      </c>
    </row>
    <row r="284" spans="1:9" x14ac:dyDescent="0.3">
      <c r="A284" s="150">
        <v>45017</v>
      </c>
      <c r="B284" s="147" t="s">
        <v>271</v>
      </c>
      <c r="C284" s="147" t="s">
        <v>271</v>
      </c>
      <c r="D284" s="148">
        <v>286.25</v>
      </c>
      <c r="E284" s="148">
        <v>369.75</v>
      </c>
      <c r="F284" s="148">
        <v>350.75</v>
      </c>
      <c r="G284" s="147">
        <v>419.5</v>
      </c>
      <c r="H284" s="147">
        <v>355</v>
      </c>
      <c r="I284" s="148">
        <v>416</v>
      </c>
    </row>
    <row r="285" spans="1:9" x14ac:dyDescent="0.3">
      <c r="A285" s="150">
        <v>45047</v>
      </c>
      <c r="B285" s="147" t="s">
        <v>271</v>
      </c>
      <c r="C285" s="147" t="s">
        <v>271</v>
      </c>
      <c r="D285" s="148">
        <v>246</v>
      </c>
      <c r="E285" s="148">
        <v>329.75</v>
      </c>
      <c r="F285" s="148">
        <v>289.5</v>
      </c>
      <c r="G285" s="147">
        <v>370</v>
      </c>
      <c r="H285" s="147">
        <v>312.25</v>
      </c>
      <c r="I285" s="148">
        <v>399.75</v>
      </c>
    </row>
    <row r="286" spans="1:9" x14ac:dyDescent="0.3">
      <c r="A286" s="150">
        <v>45078</v>
      </c>
      <c r="B286" s="147" t="s">
        <v>271</v>
      </c>
      <c r="C286" s="147" t="s">
        <v>271</v>
      </c>
      <c r="D286" s="148">
        <v>237</v>
      </c>
      <c r="E286" s="148">
        <v>279</v>
      </c>
      <c r="F286" s="148">
        <v>286.39999999999998</v>
      </c>
      <c r="G286" s="147">
        <v>329</v>
      </c>
      <c r="H286" s="147">
        <v>320.8</v>
      </c>
      <c r="I286" s="148">
        <v>352.8</v>
      </c>
    </row>
    <row r="287" spans="1:9" x14ac:dyDescent="0.3">
      <c r="A287" s="150">
        <v>45108</v>
      </c>
      <c r="B287" s="147" t="s">
        <v>271</v>
      </c>
      <c r="C287" s="147" t="s">
        <v>271</v>
      </c>
      <c r="D287" s="148">
        <v>261.25</v>
      </c>
      <c r="E287" s="148">
        <v>237.5</v>
      </c>
      <c r="F287" s="148">
        <v>323.25</v>
      </c>
      <c r="G287" s="147">
        <v>287.5</v>
      </c>
      <c r="H287" s="147">
        <v>311</v>
      </c>
      <c r="I287" s="148">
        <v>346.5</v>
      </c>
    </row>
    <row r="288" spans="1:9" x14ac:dyDescent="0.3">
      <c r="A288" s="150">
        <v>45139</v>
      </c>
      <c r="B288" s="147" t="s">
        <v>271</v>
      </c>
      <c r="C288" s="147" t="s">
        <v>271</v>
      </c>
      <c r="D288" s="148">
        <v>346</v>
      </c>
      <c r="E288" s="148">
        <v>264</v>
      </c>
      <c r="F288" s="148">
        <v>375</v>
      </c>
      <c r="G288" s="147">
        <v>314</v>
      </c>
      <c r="H288" s="147">
        <v>346.6</v>
      </c>
      <c r="I288" s="148">
        <v>392.6</v>
      </c>
    </row>
    <row r="289" spans="1:9" x14ac:dyDescent="0.3">
      <c r="A289" s="150">
        <v>45170</v>
      </c>
      <c r="B289" s="147" t="s">
        <v>271</v>
      </c>
      <c r="C289" s="147" t="s">
        <v>271</v>
      </c>
      <c r="D289" s="148">
        <v>460</v>
      </c>
      <c r="E289" s="148">
        <v>386.25</v>
      </c>
      <c r="F289" s="148">
        <v>477.5</v>
      </c>
      <c r="G289" s="147">
        <v>436.25</v>
      </c>
      <c r="H289" s="147">
        <v>435</v>
      </c>
      <c r="I289" s="148">
        <v>525</v>
      </c>
    </row>
    <row r="290" spans="1:9" x14ac:dyDescent="0.3">
      <c r="A290" s="150">
        <v>45200</v>
      </c>
      <c r="B290" s="147" t="s">
        <v>271</v>
      </c>
      <c r="C290" s="147" t="s">
        <v>271</v>
      </c>
      <c r="D290" s="148">
        <v>546.25</v>
      </c>
      <c r="E290" s="148">
        <v>537.5</v>
      </c>
      <c r="F290" s="148">
        <v>567.5</v>
      </c>
      <c r="G290" s="147">
        <v>587.5</v>
      </c>
      <c r="H290" s="147">
        <v>532.5</v>
      </c>
      <c r="I290" s="148">
        <v>647.5</v>
      </c>
    </row>
    <row r="291" spans="1:9" x14ac:dyDescent="0.3">
      <c r="A291" s="150">
        <v>45231</v>
      </c>
      <c r="B291" s="147" t="s">
        <v>271</v>
      </c>
      <c r="C291" s="147" t="s">
        <v>271</v>
      </c>
      <c r="D291" s="148">
        <v>525</v>
      </c>
      <c r="E291" s="148">
        <v>575</v>
      </c>
      <c r="F291" s="148">
        <v>569</v>
      </c>
      <c r="G291" s="147">
        <v>625</v>
      </c>
      <c r="H291" s="147">
        <v>558</v>
      </c>
      <c r="I291" s="148">
        <v>665.8</v>
      </c>
    </row>
    <row r="292" spans="1:9" x14ac:dyDescent="0.3">
      <c r="A292" s="150">
        <v>45261</v>
      </c>
      <c r="B292" s="147" t="s">
        <v>271</v>
      </c>
      <c r="C292" s="147" t="s">
        <v>271</v>
      </c>
      <c r="D292" s="148">
        <v>480</v>
      </c>
      <c r="E292" s="148">
        <v>541.66666666666663</v>
      </c>
      <c r="F292" s="148">
        <v>525</v>
      </c>
      <c r="G292" s="147">
        <v>591.66666666666663</v>
      </c>
      <c r="H292" s="147">
        <v>526.66666666666663</v>
      </c>
      <c r="I292" s="148">
        <v>600</v>
      </c>
    </row>
    <row r="293" spans="1:9" x14ac:dyDescent="0.3">
      <c r="A293" s="150">
        <v>45292</v>
      </c>
      <c r="B293" s="147" t="s">
        <v>271</v>
      </c>
      <c r="C293" s="147" t="s">
        <v>271</v>
      </c>
      <c r="D293" s="148">
        <v>417.5</v>
      </c>
      <c r="E293" s="148">
        <v>455.00000000000006</v>
      </c>
      <c r="F293" s="148">
        <v>437.5</v>
      </c>
      <c r="G293" s="147">
        <v>505</v>
      </c>
      <c r="H293" s="147">
        <v>417</v>
      </c>
      <c r="I293" s="148">
        <v>535</v>
      </c>
    </row>
    <row r="294" spans="1:9" x14ac:dyDescent="0.3">
      <c r="A294" s="150">
        <v>45323</v>
      </c>
      <c r="B294" s="147" t="s">
        <v>271</v>
      </c>
      <c r="C294" s="147" t="s">
        <v>271</v>
      </c>
      <c r="D294" s="148">
        <v>331</v>
      </c>
      <c r="E294" s="148">
        <v>395</v>
      </c>
      <c r="F294" s="148">
        <v>349</v>
      </c>
      <c r="G294" s="147">
        <v>445</v>
      </c>
      <c r="H294" s="147">
        <v>334</v>
      </c>
      <c r="I294" s="148">
        <v>479.6</v>
      </c>
    </row>
    <row r="295" spans="1:9" x14ac:dyDescent="0.3">
      <c r="A295" s="150">
        <v>45352</v>
      </c>
      <c r="B295" s="147" t="s">
        <v>271</v>
      </c>
      <c r="C295" s="147" t="s">
        <v>271</v>
      </c>
      <c r="D295" s="148">
        <v>303.75</v>
      </c>
      <c r="E295" s="148">
        <v>395</v>
      </c>
      <c r="F295" s="148">
        <v>348.75</v>
      </c>
      <c r="G295" s="147">
        <v>445</v>
      </c>
      <c r="H295" s="147">
        <v>336.25</v>
      </c>
      <c r="I295" s="148">
        <v>461.25</v>
      </c>
    </row>
    <row r="296" spans="1:9" x14ac:dyDescent="0.3">
      <c r="A296" s="150">
        <v>45383</v>
      </c>
      <c r="B296" s="147" t="s">
        <v>271</v>
      </c>
      <c r="C296" s="147" t="s">
        <v>271</v>
      </c>
      <c r="D296" s="148">
        <v>285</v>
      </c>
      <c r="E296" s="148">
        <v>435</v>
      </c>
      <c r="F296" s="148">
        <v>296.25</v>
      </c>
      <c r="G296" s="147">
        <v>475.00000000000006</v>
      </c>
      <c r="H296" s="147">
        <v>338.75</v>
      </c>
      <c r="I296" s="148">
        <v>465</v>
      </c>
    </row>
    <row r="297" spans="1:9" x14ac:dyDescent="0.3">
      <c r="A297" s="150">
        <v>45413</v>
      </c>
      <c r="B297" s="147" t="s">
        <v>271</v>
      </c>
      <c r="C297" s="147" t="s">
        <v>271</v>
      </c>
      <c r="D297" s="148">
        <v>322</v>
      </c>
      <c r="E297" s="148">
        <v>400</v>
      </c>
      <c r="F297" s="148">
        <v>334</v>
      </c>
      <c r="G297" s="147">
        <v>440</v>
      </c>
      <c r="H297" s="147">
        <v>391</v>
      </c>
      <c r="I297" s="148">
        <v>461</v>
      </c>
    </row>
    <row r="298" spans="1:9" x14ac:dyDescent="0.3">
      <c r="A298" s="150">
        <v>45444</v>
      </c>
      <c r="B298" s="147" t="s">
        <v>271</v>
      </c>
      <c r="C298" s="147" t="s">
        <v>271</v>
      </c>
      <c r="D298" s="148">
        <v>340</v>
      </c>
      <c r="E298" s="148">
        <v>362</v>
      </c>
      <c r="F298" s="148">
        <v>367.5</v>
      </c>
      <c r="G298" s="147">
        <v>400</v>
      </c>
      <c r="H298" s="147">
        <v>408.75</v>
      </c>
      <c r="I298" s="148">
        <v>451.25</v>
      </c>
    </row>
    <row r="299" spans="1:9" x14ac:dyDescent="0.3">
      <c r="A299" s="150">
        <v>45474</v>
      </c>
      <c r="B299" s="147" t="s">
        <v>271</v>
      </c>
      <c r="C299" s="147" t="s">
        <v>271</v>
      </c>
      <c r="D299" s="148">
        <v>345</v>
      </c>
      <c r="E299" s="148">
        <v>390</v>
      </c>
      <c r="F299" s="148">
        <v>393</v>
      </c>
      <c r="G299" s="147">
        <v>430</v>
      </c>
      <c r="H299" s="147">
        <v>406.25</v>
      </c>
      <c r="I299" s="148">
        <v>486.25</v>
      </c>
    </row>
    <row r="300" spans="1:9" x14ac:dyDescent="0.3">
      <c r="A300" s="150">
        <v>45505</v>
      </c>
      <c r="B300" s="147" t="s">
        <v>271</v>
      </c>
      <c r="C300" s="147" t="s">
        <v>271</v>
      </c>
      <c r="D300" s="148">
        <v>341</v>
      </c>
      <c r="E300" s="148">
        <v>461</v>
      </c>
      <c r="F300" s="148">
        <v>396.4</v>
      </c>
      <c r="G300" s="147">
        <v>486</v>
      </c>
      <c r="H300" s="147">
        <v>401</v>
      </c>
      <c r="I300" s="148">
        <v>564.4</v>
      </c>
    </row>
    <row r="301" spans="1:9" x14ac:dyDescent="0.3">
      <c r="A301" s="150">
        <v>45536</v>
      </c>
      <c r="B301" s="147" t="s">
        <v>271</v>
      </c>
      <c r="C301" s="147" t="s">
        <v>271</v>
      </c>
      <c r="D301" s="148">
        <v>405</v>
      </c>
      <c r="E301" s="148">
        <v>495.00000000000006</v>
      </c>
      <c r="F301" s="148">
        <v>415</v>
      </c>
      <c r="G301" s="147">
        <v>530</v>
      </c>
      <c r="H301" s="147">
        <v>406.5</v>
      </c>
      <c r="I301" s="148">
        <v>591.5</v>
      </c>
    </row>
    <row r="302" spans="1:9" x14ac:dyDescent="0.3">
      <c r="A302" s="150">
        <v>45566</v>
      </c>
      <c r="B302" s="147" t="s">
        <v>271</v>
      </c>
      <c r="C302" s="147" t="s">
        <v>271</v>
      </c>
      <c r="D302" s="148">
        <v>418</v>
      </c>
      <c r="E302" s="148">
        <v>520</v>
      </c>
      <c r="F302" s="148">
        <v>435</v>
      </c>
      <c r="G302" s="147">
        <v>560</v>
      </c>
      <c r="H302" s="147">
        <v>433.8</v>
      </c>
      <c r="I302" s="148">
        <v>605</v>
      </c>
    </row>
    <row r="303" spans="1:9" x14ac:dyDescent="0.3">
      <c r="A303" s="150">
        <v>45597</v>
      </c>
      <c r="B303" s="147" t="s">
        <v>271</v>
      </c>
      <c r="C303" s="147" t="s">
        <v>271</v>
      </c>
      <c r="D303" s="148">
        <v>418.75</v>
      </c>
      <c r="E303" s="148">
        <v>522.5</v>
      </c>
      <c r="F303" s="148">
        <v>433.75</v>
      </c>
      <c r="G303" s="147">
        <v>562.5</v>
      </c>
      <c r="H303" s="147">
        <v>427.5</v>
      </c>
      <c r="I303" s="148">
        <v>620</v>
      </c>
    </row>
    <row r="304" spans="1:9" x14ac:dyDescent="0.3">
      <c r="A304" s="150">
        <v>45627</v>
      </c>
      <c r="B304" s="147" t="s">
        <v>271</v>
      </c>
      <c r="C304" s="147" t="s">
        <v>271</v>
      </c>
      <c r="D304" s="148">
        <v>415</v>
      </c>
      <c r="E304" s="148">
        <v>530</v>
      </c>
      <c r="F304" s="148">
        <v>428.33333333333331</v>
      </c>
      <c r="G304" s="147">
        <v>570</v>
      </c>
      <c r="H304" s="147">
        <v>421.66666666666669</v>
      </c>
      <c r="I304" s="148">
        <v>621.66666666666663</v>
      </c>
    </row>
    <row r="305" spans="1:9" x14ac:dyDescent="0.3">
      <c r="A305" s="150">
        <v>45658</v>
      </c>
      <c r="B305" s="147" t="s">
        <v>271</v>
      </c>
      <c r="C305" s="147" t="s">
        <v>271</v>
      </c>
      <c r="D305" s="148">
        <v>385</v>
      </c>
      <c r="E305" s="148">
        <v>484</v>
      </c>
      <c r="F305" s="148">
        <v>405.6</v>
      </c>
      <c r="G305" s="147">
        <v>522.79999999999995</v>
      </c>
      <c r="H305" s="147">
        <v>411</v>
      </c>
      <c r="I305" s="148">
        <v>595</v>
      </c>
    </row>
    <row r="306" spans="1:9" x14ac:dyDescent="0.3">
      <c r="A306" s="150">
        <v>45689</v>
      </c>
      <c r="B306" s="147" t="s">
        <v>271</v>
      </c>
      <c r="C306" s="147" t="s">
        <v>271</v>
      </c>
      <c r="D306" s="148">
        <v>327.5</v>
      </c>
      <c r="E306" s="148">
        <v>450</v>
      </c>
      <c r="F306" s="148">
        <v>363.75</v>
      </c>
      <c r="G306" s="147">
        <v>490</v>
      </c>
      <c r="H306" s="147">
        <v>392.5</v>
      </c>
      <c r="I306" s="148">
        <v>574.5</v>
      </c>
    </row>
    <row r="307" spans="1:9" x14ac:dyDescent="0.3">
      <c r="A307" s="150">
        <v>45717</v>
      </c>
      <c r="B307" s="147" t="s">
        <v>271</v>
      </c>
      <c r="C307" s="147" t="s">
        <v>271</v>
      </c>
      <c r="D307" s="148">
        <v>307.5</v>
      </c>
      <c r="E307" s="148">
        <v>420</v>
      </c>
      <c r="F307" s="148">
        <v>344</v>
      </c>
      <c r="G307" s="147">
        <v>460</v>
      </c>
      <c r="H307" s="147">
        <v>365</v>
      </c>
      <c r="I307" s="148">
        <v>549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B0B50-843E-4159-85F4-A3FF334E1A46}">
  <sheetPr codeName="Sheet10">
    <tabColor theme="9" tint="0.89999084444715716"/>
  </sheetPr>
  <dimension ref="A1:P55"/>
  <sheetViews>
    <sheetView showGridLines="0" workbookViewId="0">
      <pane ySplit="4" topLeftCell="A19" activePane="bottomLeft" state="frozen"/>
      <selection activeCell="G24" sqref="G24"/>
      <selection pane="bottomLeft" activeCell="N28" sqref="N28"/>
    </sheetView>
  </sheetViews>
  <sheetFormatPr defaultColWidth="9.33203125" defaultRowHeight="14" x14ac:dyDescent="0.3"/>
  <cols>
    <col min="1" max="1" width="9.33203125" style="123"/>
    <col min="2" max="2" width="15.109375" style="123" customWidth="1"/>
    <col min="3" max="8" width="15.33203125" style="123" customWidth="1"/>
    <col min="9" max="9" width="15.109375" style="123" customWidth="1"/>
    <col min="10" max="10" width="19" style="123" customWidth="1"/>
    <col min="11" max="14" width="16" style="123" bestFit="1" customWidth="1"/>
    <col min="15" max="16384" width="9.33203125" style="123"/>
  </cols>
  <sheetData>
    <row r="1" spans="1:10" ht="20" x14ac:dyDescent="0.3">
      <c r="A1" s="56" t="s">
        <v>272</v>
      </c>
      <c r="B1" s="56"/>
      <c r="C1" s="56"/>
      <c r="D1" s="56"/>
      <c r="E1" s="56"/>
      <c r="F1" s="56"/>
      <c r="G1" s="56"/>
      <c r="H1" s="56"/>
      <c r="I1" s="56"/>
      <c r="J1" s="56"/>
    </row>
    <row r="2" spans="1:10" ht="20" x14ac:dyDescent="0.3">
      <c r="A2" s="56"/>
      <c r="B2" s="56"/>
      <c r="C2" s="56"/>
      <c r="D2" s="56"/>
      <c r="E2" s="56"/>
      <c r="F2" s="56"/>
      <c r="G2" s="56"/>
      <c r="H2" s="56"/>
      <c r="I2" s="56"/>
      <c r="J2" s="56"/>
    </row>
    <row r="3" spans="1:10" ht="57.5" x14ac:dyDescent="0.3">
      <c r="A3" s="151"/>
      <c r="B3" s="145" t="s">
        <v>260</v>
      </c>
      <c r="C3" s="145" t="s">
        <v>261</v>
      </c>
      <c r="D3" s="145" t="s">
        <v>262</v>
      </c>
      <c r="E3" s="145" t="s">
        <v>263</v>
      </c>
      <c r="F3" s="145" t="s">
        <v>264</v>
      </c>
      <c r="G3" s="145" t="s">
        <v>265</v>
      </c>
      <c r="H3" s="145" t="s">
        <v>266</v>
      </c>
      <c r="I3" s="145" t="s">
        <v>267</v>
      </c>
      <c r="J3" s="145" t="s">
        <v>415</v>
      </c>
    </row>
    <row r="4" spans="1:10" x14ac:dyDescent="0.3">
      <c r="A4" s="151"/>
      <c r="B4" s="146" t="s">
        <v>269</v>
      </c>
      <c r="C4" s="146" t="s">
        <v>269</v>
      </c>
      <c r="D4" s="146" t="s">
        <v>269</v>
      </c>
      <c r="E4" s="146" t="s">
        <v>269</v>
      </c>
      <c r="F4" s="146" t="s">
        <v>269</v>
      </c>
      <c r="G4" s="146" t="s">
        <v>269</v>
      </c>
      <c r="H4" s="146" t="s">
        <v>269</v>
      </c>
      <c r="I4" s="146" t="s">
        <v>269</v>
      </c>
      <c r="J4" s="146" t="s">
        <v>269</v>
      </c>
    </row>
    <row r="5" spans="1:10" x14ac:dyDescent="0.3">
      <c r="A5" s="152">
        <v>2000</v>
      </c>
      <c r="B5" s="153" t="s">
        <v>273</v>
      </c>
      <c r="C5" s="153">
        <v>0</v>
      </c>
      <c r="D5" s="153">
        <v>159.56</v>
      </c>
      <c r="E5" s="153">
        <v>148.34</v>
      </c>
      <c r="F5" s="153">
        <v>186.96</v>
      </c>
      <c r="G5" s="153">
        <v>169.04</v>
      </c>
      <c r="H5" s="153">
        <v>202</v>
      </c>
      <c r="I5" s="153">
        <v>168.35294117647058</v>
      </c>
      <c r="J5" s="153"/>
    </row>
    <row r="6" spans="1:10" x14ac:dyDescent="0.3">
      <c r="A6" s="154">
        <v>2001</v>
      </c>
      <c r="B6" s="153">
        <v>119.62</v>
      </c>
      <c r="C6" s="153">
        <v>0</v>
      </c>
      <c r="D6" s="153">
        <v>129.97999999999999</v>
      </c>
      <c r="E6" s="153">
        <v>134.1</v>
      </c>
      <c r="F6" s="153">
        <v>164.54</v>
      </c>
      <c r="G6" s="153">
        <v>155.5</v>
      </c>
      <c r="H6" s="153">
        <v>176.92</v>
      </c>
      <c r="I6" s="153">
        <v>149.22727272727272</v>
      </c>
      <c r="J6" s="153"/>
    </row>
    <row r="7" spans="1:10" x14ac:dyDescent="0.3">
      <c r="A7" s="154">
        <v>2002</v>
      </c>
      <c r="B7" s="153">
        <v>101.13725490196079</v>
      </c>
      <c r="C7" s="153">
        <v>0</v>
      </c>
      <c r="D7" s="153">
        <v>113.90196078431373</v>
      </c>
      <c r="E7" s="153">
        <v>108.82352941176471</v>
      </c>
      <c r="F7" s="153">
        <v>137.33333333333334</v>
      </c>
      <c r="G7" s="153">
        <v>134</v>
      </c>
      <c r="H7" s="153">
        <v>139.47058823529412</v>
      </c>
      <c r="I7" s="153">
        <v>133.25490196078431</v>
      </c>
      <c r="J7" s="153"/>
    </row>
    <row r="8" spans="1:10" x14ac:dyDescent="0.3">
      <c r="A8" s="154">
        <v>2003</v>
      </c>
      <c r="B8" s="153">
        <v>183.54901960784315</v>
      </c>
      <c r="C8" s="153">
        <v>0</v>
      </c>
      <c r="D8" s="153">
        <v>185.98039215686273</v>
      </c>
      <c r="E8" s="153">
        <v>196.94117647058823</v>
      </c>
      <c r="F8" s="153">
        <v>211.01960784313727</v>
      </c>
      <c r="G8" s="153">
        <v>224.33333333333334</v>
      </c>
      <c r="H8" s="153">
        <v>211.60784313725489</v>
      </c>
      <c r="I8" s="153">
        <v>215.37254901960785</v>
      </c>
      <c r="J8" s="153"/>
    </row>
    <row r="9" spans="1:10" x14ac:dyDescent="0.3">
      <c r="A9" s="154">
        <v>2004</v>
      </c>
      <c r="B9" s="153">
        <v>228.60784313725489</v>
      </c>
      <c r="C9" s="153">
        <v>258.61538461538464</v>
      </c>
      <c r="D9" s="153">
        <v>256.98039215686276</v>
      </c>
      <c r="E9" s="153">
        <v>245.64705882352942</v>
      </c>
      <c r="F9" s="153">
        <v>283.88235294117646</v>
      </c>
      <c r="G9" s="153">
        <v>277.21568627450978</v>
      </c>
      <c r="H9" s="153">
        <v>282.0980392156863</v>
      </c>
      <c r="I9" s="153">
        <v>267.15686274509807</v>
      </c>
      <c r="J9" s="153"/>
    </row>
    <row r="10" spans="1:10" x14ac:dyDescent="0.3">
      <c r="A10" s="154">
        <v>2005</v>
      </c>
      <c r="B10" s="153">
        <v>243.46938775510205</v>
      </c>
      <c r="C10" s="153">
        <v>245.32</v>
      </c>
      <c r="D10" s="153">
        <v>270.0204081632653</v>
      </c>
      <c r="E10" s="153">
        <v>273.14285714285717</v>
      </c>
      <c r="F10" s="153">
        <v>293.44897959183675</v>
      </c>
      <c r="G10" s="153">
        <v>311.67346938775512</v>
      </c>
      <c r="H10" s="153">
        <v>302.40816326530614</v>
      </c>
      <c r="I10" s="153">
        <v>288.67346938775512</v>
      </c>
      <c r="J10" s="153"/>
    </row>
    <row r="11" spans="1:10" x14ac:dyDescent="0.3">
      <c r="A11" s="154">
        <v>2006</v>
      </c>
      <c r="B11" s="153">
        <v>245.04</v>
      </c>
      <c r="C11" s="153">
        <v>250.72</v>
      </c>
      <c r="D11" s="153">
        <v>279.86</v>
      </c>
      <c r="E11" s="153">
        <v>272.68</v>
      </c>
      <c r="F11" s="153">
        <v>307.89999999999998</v>
      </c>
      <c r="G11" s="153">
        <v>318.06</v>
      </c>
      <c r="H11" s="153">
        <v>322.89999999999998</v>
      </c>
      <c r="I11" s="153">
        <v>320.92</v>
      </c>
      <c r="J11" s="153"/>
    </row>
    <row r="12" spans="1:10" x14ac:dyDescent="0.3">
      <c r="A12" s="154">
        <v>2007</v>
      </c>
      <c r="B12" s="153">
        <v>269.10000000000002</v>
      </c>
      <c r="C12" s="153">
        <v>269.44</v>
      </c>
      <c r="D12" s="153">
        <v>279.64</v>
      </c>
      <c r="E12" s="153">
        <v>283.48</v>
      </c>
      <c r="F12" s="153">
        <v>306.89999999999998</v>
      </c>
      <c r="G12" s="153">
        <v>332.4</v>
      </c>
      <c r="H12" s="153">
        <v>330.96</v>
      </c>
      <c r="I12" s="153">
        <v>329.54</v>
      </c>
      <c r="J12" s="153"/>
    </row>
    <row r="13" spans="1:10" x14ac:dyDescent="0.3">
      <c r="A13" s="154">
        <v>2008</v>
      </c>
      <c r="B13" s="153">
        <v>532.29411764705878</v>
      </c>
      <c r="C13" s="153">
        <v>551.34</v>
      </c>
      <c r="D13" s="153">
        <v>521.74509803921569</v>
      </c>
      <c r="E13" s="153">
        <v>535.29411764705878</v>
      </c>
      <c r="F13" s="153">
        <v>528.29411764705878</v>
      </c>
      <c r="G13" s="153">
        <v>597.76</v>
      </c>
      <c r="H13" s="153">
        <v>592.58823529411768</v>
      </c>
      <c r="I13" s="153">
        <v>628.82000000000005</v>
      </c>
      <c r="J13" s="153"/>
    </row>
    <row r="14" spans="1:10" x14ac:dyDescent="0.3">
      <c r="A14" s="154">
        <v>2009</v>
      </c>
      <c r="B14" s="153">
        <v>245.16666666666666</v>
      </c>
      <c r="C14" s="153">
        <v>248.73333333333332</v>
      </c>
      <c r="D14" s="153">
        <v>248.23529411764707</v>
      </c>
      <c r="E14" s="153">
        <v>233.07843137254903</v>
      </c>
      <c r="F14" s="153">
        <v>265.92156862745099</v>
      </c>
      <c r="G14" s="153">
        <v>275.05769230769232</v>
      </c>
      <c r="H14" s="153">
        <v>297.92156862745099</v>
      </c>
      <c r="I14" s="153">
        <v>287.03846153846155</v>
      </c>
      <c r="J14" s="153"/>
    </row>
    <row r="15" spans="1:10" x14ac:dyDescent="0.3">
      <c r="A15" s="154">
        <v>2010</v>
      </c>
      <c r="B15" s="153">
        <v>357.40384615384613</v>
      </c>
      <c r="C15" s="153">
        <v>365.67307692307691</v>
      </c>
      <c r="D15" s="153">
        <v>360.94230769230768</v>
      </c>
      <c r="E15" s="153">
        <v>366.59615384615387</v>
      </c>
      <c r="F15" s="153">
        <v>377.88461538461536</v>
      </c>
      <c r="G15" s="153">
        <v>408.46153846153845</v>
      </c>
      <c r="H15" s="153">
        <v>418.57692307692309</v>
      </c>
      <c r="I15" s="153">
        <v>412.17307692307691</v>
      </c>
      <c r="J15" s="153"/>
    </row>
    <row r="16" spans="1:10" x14ac:dyDescent="0.3">
      <c r="A16" s="154">
        <v>2011</v>
      </c>
      <c r="B16" s="153">
        <v>518.52941176470586</v>
      </c>
      <c r="C16" s="153">
        <v>528.12</v>
      </c>
      <c r="D16" s="153">
        <v>509.62745098039215</v>
      </c>
      <c r="E16" s="153">
        <v>533.13725490196077</v>
      </c>
      <c r="F16" s="153">
        <v>525.94000000000005</v>
      </c>
      <c r="G16" s="153">
        <v>574.70588235294122</v>
      </c>
      <c r="H16" s="153">
        <v>565.98</v>
      </c>
      <c r="I16" s="153">
        <v>583.58000000000004</v>
      </c>
      <c r="J16" s="153"/>
    </row>
    <row r="17" spans="1:10" x14ac:dyDescent="0.3">
      <c r="A17" s="154">
        <v>2012</v>
      </c>
      <c r="B17" s="153">
        <v>545.65384615384619</v>
      </c>
      <c r="C17" s="153">
        <v>565.62</v>
      </c>
      <c r="D17" s="153">
        <v>572.42307692307691</v>
      </c>
      <c r="E17" s="153">
        <v>564.19230769230774</v>
      </c>
      <c r="F17" s="153">
        <v>574.26</v>
      </c>
      <c r="G17" s="153">
        <v>605.46153846153845</v>
      </c>
      <c r="H17" s="153">
        <v>623.55999999999995</v>
      </c>
      <c r="I17" s="153">
        <v>612.46</v>
      </c>
      <c r="J17" s="153"/>
    </row>
    <row r="18" spans="1:10" x14ac:dyDescent="0.3">
      <c r="A18" s="154">
        <v>2013</v>
      </c>
      <c r="B18" s="153">
        <v>476.32692307692309</v>
      </c>
      <c r="C18" s="153">
        <v>488.63461538461536</v>
      </c>
      <c r="D18" s="153">
        <v>499.26923076923077</v>
      </c>
      <c r="E18" s="153">
        <v>509.09615384615387</v>
      </c>
      <c r="F18" s="153">
        <v>551.05769230769226</v>
      </c>
      <c r="G18" s="153">
        <v>543.15384615384619</v>
      </c>
      <c r="H18" s="153">
        <v>581.51923076923072</v>
      </c>
      <c r="I18" s="153">
        <v>545.80769230769226</v>
      </c>
      <c r="J18" s="153"/>
    </row>
    <row r="19" spans="1:10" x14ac:dyDescent="0.3">
      <c r="A19" s="154">
        <v>2014</v>
      </c>
      <c r="B19" s="153">
        <v>492.67307692307691</v>
      </c>
      <c r="C19" s="153">
        <v>502.03846153846155</v>
      </c>
      <c r="D19" s="153">
        <v>519.40384615384619</v>
      </c>
      <c r="E19" s="153">
        <v>498.26923076923077</v>
      </c>
      <c r="F19" s="153">
        <v>539.15384615384619</v>
      </c>
      <c r="G19" s="153">
        <v>544.61538461538464</v>
      </c>
      <c r="H19" s="153">
        <v>562.84615384615381</v>
      </c>
      <c r="I19" s="153">
        <v>571.53846153846155</v>
      </c>
      <c r="J19" s="153"/>
    </row>
    <row r="20" spans="1:10" x14ac:dyDescent="0.3">
      <c r="A20" s="154">
        <v>2015</v>
      </c>
      <c r="B20" s="153">
        <v>384.15094339622641</v>
      </c>
      <c r="C20" s="153">
        <v>396.45283018867923</v>
      </c>
      <c r="D20" s="153">
        <v>414.16981132075472</v>
      </c>
      <c r="E20" s="153">
        <v>412.28301886792451</v>
      </c>
      <c r="F20" s="153">
        <v>463.05660377358492</v>
      </c>
      <c r="G20" s="153">
        <v>453.96226415094338</v>
      </c>
      <c r="H20" s="153">
        <v>473.7358490566038</v>
      </c>
      <c r="I20" s="153">
        <v>465.84905660377359</v>
      </c>
      <c r="J20" s="153"/>
    </row>
    <row r="21" spans="1:10" x14ac:dyDescent="0.3">
      <c r="A21" s="154">
        <v>2016</v>
      </c>
      <c r="B21" s="153">
        <v>234.55769230769232</v>
      </c>
      <c r="C21" s="153">
        <v>245.53846153846155</v>
      </c>
      <c r="D21" s="153">
        <v>264.80769230769232</v>
      </c>
      <c r="E21" s="153">
        <v>239.19230769230768</v>
      </c>
      <c r="F21" s="153">
        <v>305.23076923076923</v>
      </c>
      <c r="G21" s="153">
        <v>276.03846153846155</v>
      </c>
      <c r="H21" s="153">
        <v>322.90384615384613</v>
      </c>
      <c r="I21" s="153">
        <v>296.69230769230768</v>
      </c>
      <c r="J21" s="153"/>
    </row>
    <row r="22" spans="1:10" x14ac:dyDescent="0.3">
      <c r="A22" s="154">
        <v>2017</v>
      </c>
      <c r="B22" s="153">
        <v>265</v>
      </c>
      <c r="C22" s="153">
        <v>275.50980392156862</v>
      </c>
      <c r="D22" s="153">
        <v>287.31372549019608</v>
      </c>
      <c r="E22" s="153">
        <v>243.13725490196077</v>
      </c>
      <c r="F22" s="153">
        <v>296.11764705882354</v>
      </c>
      <c r="G22" s="153">
        <v>277.15686274509807</v>
      </c>
      <c r="H22" s="153">
        <v>300.62745098039215</v>
      </c>
      <c r="I22" s="153">
        <v>312.41176470588238</v>
      </c>
      <c r="J22" s="153"/>
    </row>
    <row r="23" spans="1:10" x14ac:dyDescent="0.3">
      <c r="A23" s="154">
        <v>2018</v>
      </c>
      <c r="B23" s="153">
        <v>286.29411764705884</v>
      </c>
      <c r="C23" s="153">
        <v>291.39215686274508</v>
      </c>
      <c r="D23" s="153">
        <v>307.43137254901961</v>
      </c>
      <c r="E23" s="153">
        <v>276.66666666666669</v>
      </c>
      <c r="F23" s="153">
        <v>340.37254901960785</v>
      </c>
      <c r="G23" s="153">
        <v>311.66666666666669</v>
      </c>
      <c r="H23" s="153">
        <v>343.52941176470586</v>
      </c>
      <c r="I23" s="153">
        <v>337.23529411764707</v>
      </c>
      <c r="J23" s="153"/>
    </row>
    <row r="24" spans="1:10" x14ac:dyDescent="0.3">
      <c r="A24" s="154">
        <v>2019</v>
      </c>
      <c r="B24" s="153">
        <v>234.29411764705881</v>
      </c>
      <c r="C24" s="153">
        <v>234.78431372549019</v>
      </c>
      <c r="D24" s="153">
        <v>243.07843137254903</v>
      </c>
      <c r="E24" s="153">
        <v>211.98039215686273</v>
      </c>
      <c r="F24" s="153">
        <v>269.88235294117646</v>
      </c>
      <c r="G24" s="153">
        <v>246.98039215686273</v>
      </c>
      <c r="H24" s="153">
        <v>282.50980392156862</v>
      </c>
      <c r="I24" s="153">
        <v>286.33333333333331</v>
      </c>
      <c r="J24" s="153"/>
    </row>
    <row r="25" spans="1:10" x14ac:dyDescent="0.3">
      <c r="A25" s="154">
        <v>2020</v>
      </c>
      <c r="B25" s="153">
        <v>204.23076923076923</v>
      </c>
      <c r="C25" s="153">
        <v>201.76923076923077</v>
      </c>
      <c r="D25" s="153">
        <v>229.05769230769232</v>
      </c>
      <c r="E25" s="153">
        <v>198.38461538461539</v>
      </c>
      <c r="F25" s="153">
        <v>257.40384615384613</v>
      </c>
      <c r="G25" s="153">
        <v>232.71153846153845</v>
      </c>
      <c r="H25" s="153">
        <v>265.86538461538464</v>
      </c>
      <c r="I25" s="153">
        <v>253.44230769230768</v>
      </c>
      <c r="J25" s="153"/>
    </row>
    <row r="26" spans="1:10" x14ac:dyDescent="0.3">
      <c r="A26" s="154">
        <v>2021</v>
      </c>
      <c r="B26" s="153">
        <v>555.52941176470586</v>
      </c>
      <c r="C26" s="153">
        <v>544.66666666666663</v>
      </c>
      <c r="D26" s="153">
        <v>566.9019607843137</v>
      </c>
      <c r="E26" s="153">
        <v>571.72549019607845</v>
      </c>
      <c r="F26" s="153">
        <v>561.66666666666663</v>
      </c>
      <c r="G26" s="153">
        <v>595.29411764705878</v>
      </c>
      <c r="H26" s="153">
        <v>584.70588235294122</v>
      </c>
      <c r="I26" s="153">
        <v>623.54901960784309</v>
      </c>
      <c r="J26" s="153"/>
    </row>
    <row r="27" spans="1:10" x14ac:dyDescent="0.3">
      <c r="A27" s="154">
        <v>2022</v>
      </c>
      <c r="B27" s="153">
        <v>1194.6428571428571</v>
      </c>
      <c r="C27" s="153">
        <v>1252.0625</v>
      </c>
      <c r="D27" s="153">
        <v>991.25490196078431</v>
      </c>
      <c r="E27" s="153">
        <v>1135.9607843137255</v>
      </c>
      <c r="F27" s="153">
        <v>927.07843137254906</v>
      </c>
      <c r="G27" s="153">
        <v>1162.1568627450981</v>
      </c>
      <c r="H27" s="153">
        <v>928.01960784313724</v>
      </c>
      <c r="I27" s="153">
        <v>1223.2745098039215</v>
      </c>
      <c r="J27" s="153"/>
    </row>
    <row r="28" spans="1:10" x14ac:dyDescent="0.3">
      <c r="A28" s="154">
        <v>2023</v>
      </c>
      <c r="B28" s="153" t="s">
        <v>271</v>
      </c>
      <c r="C28" s="153" t="s">
        <v>271</v>
      </c>
      <c r="D28" s="153">
        <v>432.56862745098039</v>
      </c>
      <c r="E28" s="153">
        <v>458.41176470588238</v>
      </c>
      <c r="F28" s="153">
        <v>478.54901960784315</v>
      </c>
      <c r="G28" s="153">
        <v>513.49019607843138</v>
      </c>
      <c r="H28" s="153">
        <v>476.03921568627453</v>
      </c>
      <c r="I28" s="153">
        <v>532.23529411764707</v>
      </c>
      <c r="J28" s="153"/>
    </row>
    <row r="29" spans="1:10" x14ac:dyDescent="0.3">
      <c r="A29" s="154">
        <v>2024</v>
      </c>
      <c r="B29" s="174" t="s">
        <v>271</v>
      </c>
      <c r="C29" s="174" t="s">
        <v>271</v>
      </c>
      <c r="D29" s="174">
        <v>361.20192307692309</v>
      </c>
      <c r="E29" s="174">
        <v>446.37179487179492</v>
      </c>
      <c r="F29" s="174">
        <v>385.70993589743591</v>
      </c>
      <c r="G29" s="174">
        <v>486.89102564102564</v>
      </c>
      <c r="H29" s="174">
        <v>393.39743589743591</v>
      </c>
      <c r="I29" s="174">
        <v>528.27243589743591</v>
      </c>
      <c r="J29" s="174"/>
    </row>
    <row r="30" spans="1:10" x14ac:dyDescent="0.3">
      <c r="A30" s="155">
        <v>2025</v>
      </c>
      <c r="B30" s="156">
        <v>230.94701030272341</v>
      </c>
      <c r="C30" s="156">
        <v>234.15059272670652</v>
      </c>
      <c r="D30" s="156">
        <v>324.03079679429743</v>
      </c>
      <c r="E30" s="156">
        <v>381.15256208040199</v>
      </c>
      <c r="F30" s="156">
        <v>352.40579679429743</v>
      </c>
      <c r="G30" s="156">
        <v>418.16532319905377</v>
      </c>
      <c r="H30" s="156">
        <v>361.65579679429743</v>
      </c>
      <c r="I30" s="156">
        <v>489.92999156158896</v>
      </c>
      <c r="J30" s="156"/>
    </row>
    <row r="31" spans="1:10" x14ac:dyDescent="0.3">
      <c r="A31" s="155">
        <v>2026</v>
      </c>
      <c r="B31" s="156">
        <v>292.90706685213985</v>
      </c>
      <c r="C31" s="156">
        <v>295.43963052905139</v>
      </c>
      <c r="D31" s="156">
        <v>307.09772117097043</v>
      </c>
      <c r="E31" s="156">
        <v>346.31151360111608</v>
      </c>
      <c r="F31" s="156">
        <v>321.09772117097043</v>
      </c>
      <c r="G31" s="156">
        <v>376.33050421181679</v>
      </c>
      <c r="H31" s="156">
        <v>332.34772117097043</v>
      </c>
      <c r="I31" s="156">
        <v>424.44972484602931</v>
      </c>
      <c r="J31" s="156">
        <v>491.56435241174586</v>
      </c>
    </row>
    <row r="32" spans="1:10" x14ac:dyDescent="0.3">
      <c r="A32" s="155">
        <v>2027</v>
      </c>
      <c r="B32" s="156">
        <v>280.2080348666488</v>
      </c>
      <c r="C32" s="156">
        <v>283.21821700650355</v>
      </c>
      <c r="D32" s="156">
        <v>294.81406980034842</v>
      </c>
      <c r="E32" s="156">
        <v>330.3968226196028</v>
      </c>
      <c r="F32" s="156">
        <v>306.06406980034842</v>
      </c>
      <c r="G32" s="156">
        <v>361.08150300353623</v>
      </c>
      <c r="H32" s="156">
        <v>321.06406980034842</v>
      </c>
      <c r="I32" s="156">
        <v>381.24435607378945</v>
      </c>
      <c r="J32" s="156">
        <v>463.95530476514841</v>
      </c>
    </row>
    <row r="33" spans="1:16" x14ac:dyDescent="0.3">
      <c r="A33" s="155">
        <v>2028</v>
      </c>
      <c r="B33" s="156">
        <v>278.8142579460274</v>
      </c>
      <c r="C33" s="156">
        <v>280.0445449647118</v>
      </c>
      <c r="D33" s="156">
        <v>291.66207074763759</v>
      </c>
      <c r="E33" s="156">
        <v>328.25375285596499</v>
      </c>
      <c r="F33" s="156">
        <v>304.41207074763759</v>
      </c>
      <c r="G33" s="156">
        <v>355.8035449399913</v>
      </c>
      <c r="H33" s="156">
        <v>318.66207074763759</v>
      </c>
      <c r="I33" s="156">
        <v>368.7785133865724</v>
      </c>
      <c r="J33" s="156">
        <v>470.13315791157686</v>
      </c>
      <c r="K33" s="218"/>
      <c r="L33" s="218"/>
      <c r="M33" s="218"/>
      <c r="N33" s="218"/>
      <c r="O33" s="218"/>
      <c r="P33" s="218"/>
    </row>
    <row r="34" spans="1:16" x14ac:dyDescent="0.3">
      <c r="A34" s="155">
        <v>2029</v>
      </c>
      <c r="B34" s="156">
        <v>294.87644098198552</v>
      </c>
      <c r="C34" s="156">
        <v>297.20124576460813</v>
      </c>
      <c r="D34" s="156">
        <v>308.76365959592687</v>
      </c>
      <c r="E34" s="156">
        <v>343.35288000284032</v>
      </c>
      <c r="F34" s="156">
        <v>327.01365959592687</v>
      </c>
      <c r="G34" s="156">
        <v>364.44176845212962</v>
      </c>
      <c r="H34" s="156">
        <v>335.01365959592687</v>
      </c>
      <c r="I34" s="156">
        <v>383.06276774161802</v>
      </c>
      <c r="J34" s="156">
        <v>513.5093742040508</v>
      </c>
      <c r="K34" s="218"/>
      <c r="L34" s="218"/>
      <c r="M34" s="218"/>
      <c r="N34" s="218"/>
      <c r="O34" s="218"/>
      <c r="P34" s="218"/>
    </row>
    <row r="36" spans="1:16" x14ac:dyDescent="0.3">
      <c r="A36" s="218"/>
      <c r="B36" s="218"/>
      <c r="C36" s="218"/>
      <c r="D36" s="218"/>
      <c r="E36" s="218"/>
      <c r="F36" s="218"/>
      <c r="G36" s="218"/>
      <c r="H36" s="218"/>
      <c r="I36" s="218"/>
      <c r="J36" s="218"/>
      <c r="K36" s="218"/>
      <c r="L36" s="218"/>
      <c r="M36" s="218"/>
      <c r="N36" s="218"/>
      <c r="O36" s="218"/>
      <c r="P36" s="218"/>
    </row>
    <row r="37" spans="1:16" x14ac:dyDescent="0.3">
      <c r="A37" s="218"/>
      <c r="B37" s="218"/>
      <c r="C37" s="218"/>
      <c r="D37" s="218"/>
      <c r="E37" s="218"/>
      <c r="F37" s="218"/>
      <c r="G37" s="218"/>
      <c r="H37" s="218"/>
      <c r="I37" s="218"/>
      <c r="J37" s="218"/>
      <c r="K37" s="218"/>
      <c r="L37" s="218"/>
      <c r="M37" s="218"/>
      <c r="N37" s="218"/>
      <c r="O37" s="218"/>
      <c r="P37" s="218"/>
    </row>
    <row r="38" spans="1:16" x14ac:dyDescent="0.3">
      <c r="A38" s="218"/>
      <c r="B38" s="218"/>
      <c r="C38" s="218"/>
      <c r="D38" s="218"/>
      <c r="E38" s="218"/>
      <c r="F38" s="218"/>
      <c r="G38" s="218"/>
      <c r="H38" s="218"/>
      <c r="I38" s="218"/>
      <c r="J38" s="218"/>
      <c r="K38" s="218"/>
      <c r="L38" s="218"/>
      <c r="M38" s="218"/>
      <c r="N38" s="218"/>
      <c r="O38" s="218"/>
      <c r="P38" s="218"/>
    </row>
    <row r="39" spans="1:16" x14ac:dyDescent="0.3">
      <c r="A39" s="218"/>
      <c r="B39" s="218"/>
      <c r="C39" s="218"/>
      <c r="D39" s="218"/>
      <c r="E39" s="218"/>
      <c r="F39" s="218"/>
      <c r="G39" s="218"/>
      <c r="H39" s="218"/>
      <c r="I39" s="218"/>
      <c r="J39" s="218"/>
      <c r="K39" s="218"/>
      <c r="L39" s="218"/>
      <c r="M39" s="218"/>
      <c r="N39" s="218"/>
      <c r="O39" s="218"/>
      <c r="P39" s="218"/>
    </row>
    <row r="40" spans="1:16" x14ac:dyDescent="0.3">
      <c r="A40" s="218"/>
      <c r="B40" s="218"/>
      <c r="C40" s="218"/>
      <c r="D40" s="218"/>
      <c r="E40" s="218"/>
      <c r="F40" s="218"/>
      <c r="G40" s="218"/>
      <c r="H40" s="218"/>
      <c r="I40" s="218"/>
      <c r="J40" s="218"/>
      <c r="K40" s="218"/>
      <c r="L40" s="218"/>
      <c r="M40" s="218"/>
      <c r="N40" s="218"/>
      <c r="O40" s="218"/>
      <c r="P40" s="218"/>
    </row>
    <row r="41" spans="1:16" x14ac:dyDescent="0.3">
      <c r="A41" s="218"/>
      <c r="B41" s="218"/>
      <c r="C41" s="218"/>
      <c r="D41" s="218"/>
      <c r="E41" s="218"/>
      <c r="F41" s="218"/>
      <c r="G41" s="218"/>
      <c r="H41" s="218"/>
      <c r="I41" s="218"/>
      <c r="J41" s="218"/>
      <c r="K41" s="218"/>
      <c r="L41" s="218"/>
      <c r="M41" s="218"/>
      <c r="N41" s="218"/>
      <c r="O41" s="218"/>
      <c r="P41" s="218"/>
    </row>
    <row r="42" spans="1:16" x14ac:dyDescent="0.3">
      <c r="A42" s="218"/>
      <c r="B42" s="218"/>
      <c r="C42" s="218"/>
      <c r="D42" s="218"/>
      <c r="E42" s="218"/>
      <c r="F42" s="218"/>
      <c r="G42" s="218"/>
      <c r="H42" s="218"/>
      <c r="I42" s="218"/>
      <c r="J42" s="218"/>
      <c r="K42" s="218"/>
      <c r="L42" s="218"/>
      <c r="M42" s="218"/>
      <c r="N42" s="218"/>
      <c r="O42" s="218"/>
      <c r="P42" s="218"/>
    </row>
    <row r="43" spans="1:16" x14ac:dyDescent="0.3">
      <c r="A43" s="218"/>
      <c r="B43" s="218"/>
      <c r="C43" s="218"/>
      <c r="D43" s="218"/>
      <c r="E43" s="218"/>
      <c r="F43" s="218"/>
      <c r="G43" s="218"/>
      <c r="H43" s="218"/>
      <c r="I43" s="218"/>
      <c r="J43" s="218"/>
      <c r="K43" s="218"/>
      <c r="L43" s="218"/>
      <c r="M43" s="218"/>
      <c r="N43" s="218"/>
      <c r="O43" s="218"/>
      <c r="P43" s="218"/>
    </row>
    <row r="44" spans="1:16" x14ac:dyDescent="0.3">
      <c r="A44" s="218"/>
      <c r="B44" s="218"/>
      <c r="C44" s="218"/>
      <c r="D44" s="218"/>
      <c r="E44" s="218"/>
      <c r="F44" s="218"/>
      <c r="G44" s="218"/>
      <c r="H44" s="218"/>
      <c r="I44" s="218"/>
      <c r="J44" s="218"/>
      <c r="K44" s="218"/>
      <c r="L44" s="218"/>
      <c r="M44" s="218"/>
      <c r="N44" s="218"/>
      <c r="O44" s="218"/>
      <c r="P44" s="218"/>
    </row>
    <row r="45" spans="1:16" x14ac:dyDescent="0.3">
      <c r="A45" s="218"/>
      <c r="B45" s="218"/>
      <c r="C45" s="218"/>
      <c r="D45" s="218"/>
      <c r="E45" s="218"/>
      <c r="F45" s="218"/>
      <c r="G45" s="218"/>
      <c r="H45" s="218"/>
      <c r="I45" s="218"/>
      <c r="J45" s="218"/>
      <c r="K45" s="218"/>
      <c r="L45" s="218"/>
      <c r="M45" s="218"/>
      <c r="N45" s="218"/>
      <c r="O45" s="218"/>
      <c r="P45" s="218"/>
    </row>
    <row r="46" spans="1:16" x14ac:dyDescent="0.3">
      <c r="A46" s="218"/>
      <c r="B46" s="218"/>
      <c r="C46" s="218"/>
      <c r="D46" s="218"/>
      <c r="E46" s="218"/>
      <c r="F46" s="218"/>
      <c r="G46" s="218"/>
      <c r="H46" s="218"/>
      <c r="I46" s="218"/>
      <c r="J46" s="218"/>
      <c r="K46" s="218"/>
      <c r="L46" s="218"/>
      <c r="M46" s="218"/>
      <c r="N46" s="218"/>
      <c r="O46" s="218"/>
      <c r="P46" s="218"/>
    </row>
    <row r="47" spans="1:16" x14ac:dyDescent="0.3">
      <c r="A47" s="218"/>
      <c r="B47" s="218"/>
      <c r="C47" s="218"/>
      <c r="D47" s="218"/>
      <c r="E47" s="218"/>
      <c r="F47" s="218"/>
      <c r="G47" s="218"/>
      <c r="H47" s="218"/>
      <c r="I47" s="218"/>
      <c r="J47" s="218"/>
      <c r="K47" s="218"/>
      <c r="L47" s="218"/>
      <c r="M47" s="218"/>
      <c r="N47" s="218"/>
      <c r="O47" s="218"/>
      <c r="P47" s="218"/>
    </row>
    <row r="48" spans="1:16" x14ac:dyDescent="0.3">
      <c r="A48" s="218"/>
      <c r="B48" s="218"/>
      <c r="C48" s="218"/>
      <c r="D48" s="218"/>
      <c r="E48" s="218"/>
      <c r="F48" s="218"/>
      <c r="G48" s="218"/>
      <c r="H48" s="218"/>
      <c r="I48" s="218"/>
      <c r="J48" s="218"/>
      <c r="K48" s="218"/>
      <c r="L48" s="218"/>
      <c r="M48" s="218"/>
      <c r="N48" s="218"/>
      <c r="O48" s="218"/>
      <c r="P48" s="218"/>
    </row>
    <row r="49" spans="9:15" x14ac:dyDescent="0.3">
      <c r="I49" s="218"/>
      <c r="J49" s="218"/>
      <c r="K49" s="218"/>
      <c r="L49" s="218"/>
      <c r="M49" s="218"/>
      <c r="N49" s="218"/>
      <c r="O49" s="218"/>
    </row>
    <row r="50" spans="9:15" x14ac:dyDescent="0.3">
      <c r="I50" s="218"/>
      <c r="J50" s="218"/>
      <c r="K50" s="218"/>
      <c r="L50" s="218"/>
      <c r="M50" s="218"/>
      <c r="N50" s="218"/>
      <c r="O50" s="218"/>
    </row>
    <row r="51" spans="9:15" x14ac:dyDescent="0.3">
      <c r="I51" s="218"/>
      <c r="J51" s="218"/>
      <c r="K51" s="218"/>
      <c r="L51" s="218"/>
      <c r="M51" s="218"/>
      <c r="N51" s="218"/>
      <c r="O51" s="218"/>
    </row>
    <row r="52" spans="9:15" x14ac:dyDescent="0.3">
      <c r="I52" s="218"/>
      <c r="J52" s="218"/>
      <c r="K52" s="218"/>
      <c r="L52" s="218"/>
      <c r="M52" s="218"/>
      <c r="N52" s="218"/>
      <c r="O52" s="218"/>
    </row>
    <row r="53" spans="9:15" x14ac:dyDescent="0.3">
      <c r="I53" s="218"/>
      <c r="J53" s="218"/>
      <c r="K53" s="218"/>
      <c r="L53" s="218"/>
      <c r="M53" s="218"/>
      <c r="N53" s="218"/>
      <c r="O53" s="218"/>
    </row>
    <row r="54" spans="9:15" x14ac:dyDescent="0.3">
      <c r="I54" s="218"/>
      <c r="J54" s="218"/>
      <c r="K54" s="218"/>
      <c r="L54" s="218"/>
      <c r="M54" s="218"/>
      <c r="N54" s="218"/>
      <c r="O54" s="218"/>
    </row>
    <row r="55" spans="9:15" x14ac:dyDescent="0.3">
      <c r="I55" s="218"/>
      <c r="J55" s="218"/>
      <c r="K55" s="218"/>
      <c r="L55" s="218"/>
      <c r="M55" s="218"/>
      <c r="N55" s="218"/>
      <c r="O55" s="2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471C8-39DA-4D71-8DCD-95D138E62CB0}">
  <sheetPr codeName="Sheet11">
    <tabColor theme="9" tint="0.89999084444715716"/>
  </sheetPr>
  <dimension ref="A1:J112"/>
  <sheetViews>
    <sheetView showGridLines="0" workbookViewId="0">
      <pane ySplit="4" topLeftCell="A101" activePane="bottomLeft" state="frozen"/>
      <selection activeCell="G24" sqref="G24"/>
      <selection pane="bottomLeft" activeCell="L103" sqref="L103"/>
    </sheetView>
  </sheetViews>
  <sheetFormatPr defaultColWidth="9.33203125" defaultRowHeight="14" x14ac:dyDescent="0.3"/>
  <cols>
    <col min="1" max="1" width="9.33203125" style="123"/>
    <col min="2" max="2" width="15.44140625" style="123" customWidth="1"/>
    <col min="3" max="3" width="16" style="123" customWidth="1"/>
    <col min="4" max="4" width="17.109375" style="123" customWidth="1"/>
    <col min="5" max="5" width="15.44140625" style="123" customWidth="1"/>
    <col min="6" max="7" width="16.109375" style="123" customWidth="1"/>
    <col min="8" max="8" width="16.33203125" style="123" customWidth="1"/>
    <col min="9" max="9" width="17" style="123" customWidth="1"/>
    <col min="10" max="10" width="18.88671875" style="123" customWidth="1"/>
    <col min="11" max="16384" width="9.33203125" style="123"/>
  </cols>
  <sheetData>
    <row r="1" spans="1:10" ht="20" x14ac:dyDescent="0.3">
      <c r="A1" s="56" t="s">
        <v>274</v>
      </c>
      <c r="B1" s="56"/>
      <c r="C1" s="56"/>
      <c r="D1" s="56"/>
      <c r="E1" s="56"/>
      <c r="F1" s="56"/>
      <c r="G1" s="56"/>
      <c r="H1" s="56"/>
      <c r="I1" s="56"/>
      <c r="J1" s="56"/>
    </row>
    <row r="2" spans="1:10" ht="20" x14ac:dyDescent="0.3">
      <c r="A2" s="69" t="s">
        <v>259</v>
      </c>
      <c r="B2" s="56"/>
      <c r="C2" s="56"/>
      <c r="D2" s="56"/>
      <c r="E2" s="56"/>
      <c r="F2" s="56"/>
      <c r="G2" s="56"/>
      <c r="H2" s="56"/>
      <c r="I2" s="56"/>
      <c r="J2" s="56"/>
    </row>
    <row r="3" spans="1:10" ht="57.5" x14ac:dyDescent="0.3">
      <c r="A3" s="151"/>
      <c r="B3" s="145" t="s">
        <v>260</v>
      </c>
      <c r="C3" s="145" t="s">
        <v>261</v>
      </c>
      <c r="D3" s="145" t="s">
        <v>262</v>
      </c>
      <c r="E3" s="145" t="s">
        <v>263</v>
      </c>
      <c r="F3" s="145" t="s">
        <v>264</v>
      </c>
      <c r="G3" s="145" t="s">
        <v>265</v>
      </c>
      <c r="H3" s="145" t="s">
        <v>266</v>
      </c>
      <c r="I3" s="145" t="s">
        <v>267</v>
      </c>
      <c r="J3" s="145" t="s">
        <v>415</v>
      </c>
    </row>
    <row r="4" spans="1:10" x14ac:dyDescent="0.3">
      <c r="A4" s="151"/>
      <c r="B4" s="146" t="s">
        <v>269</v>
      </c>
      <c r="C4" s="146" t="s">
        <v>269</v>
      </c>
      <c r="D4" s="146" t="s">
        <v>269</v>
      </c>
      <c r="E4" s="146" t="s">
        <v>269</v>
      </c>
      <c r="F4" s="146" t="s">
        <v>269</v>
      </c>
      <c r="G4" s="146" t="s">
        <v>269</v>
      </c>
      <c r="H4" s="146" t="s">
        <v>269</v>
      </c>
      <c r="I4" s="146" t="s">
        <v>269</v>
      </c>
      <c r="J4" s="146" t="s">
        <v>269</v>
      </c>
    </row>
    <row r="5" spans="1:10" x14ac:dyDescent="0.3">
      <c r="A5" s="152" t="s">
        <v>275</v>
      </c>
      <c r="B5" s="153">
        <v>122.41666666666667</v>
      </c>
      <c r="C5" s="153">
        <v>0</v>
      </c>
      <c r="D5" s="153">
        <v>155.08333333333334</v>
      </c>
      <c r="E5" s="153">
        <v>117.58333333333333</v>
      </c>
      <c r="F5" s="153">
        <v>178.75</v>
      </c>
      <c r="G5" s="153">
        <v>140.25</v>
      </c>
      <c r="H5" s="153">
        <v>185.66666666666666</v>
      </c>
      <c r="I5" s="153">
        <v>146.75</v>
      </c>
      <c r="J5" s="153"/>
    </row>
    <row r="6" spans="1:10" x14ac:dyDescent="0.3">
      <c r="A6" s="154" t="s">
        <v>276</v>
      </c>
      <c r="B6" s="153">
        <v>147.33333333333334</v>
      </c>
      <c r="C6" s="153">
        <v>0</v>
      </c>
      <c r="D6" s="153">
        <v>159.91666666666666</v>
      </c>
      <c r="E6" s="153">
        <v>159</v>
      </c>
      <c r="F6" s="153">
        <v>186.91666666666666</v>
      </c>
      <c r="G6" s="153">
        <v>181.08333333333334</v>
      </c>
      <c r="H6" s="153">
        <v>201.41666666666666</v>
      </c>
      <c r="I6" s="153">
        <v>172</v>
      </c>
      <c r="J6" s="153"/>
    </row>
    <row r="7" spans="1:10" x14ac:dyDescent="0.3">
      <c r="A7" s="154" t="s">
        <v>277</v>
      </c>
      <c r="B7" s="153">
        <v>125.46153846153847</v>
      </c>
      <c r="C7" s="153">
        <v>0</v>
      </c>
      <c r="D7" s="153">
        <v>147.07692307692307</v>
      </c>
      <c r="E7" s="153">
        <v>144.92307692307693</v>
      </c>
      <c r="F7" s="153">
        <v>179.61538461538461</v>
      </c>
      <c r="G7" s="153">
        <v>161.07692307692307</v>
      </c>
      <c r="H7" s="153">
        <v>199.15384615384616</v>
      </c>
      <c r="I7" s="153">
        <v>156.66666666666666</v>
      </c>
      <c r="J7" s="153"/>
    </row>
    <row r="8" spans="1:10" x14ac:dyDescent="0.3">
      <c r="A8" s="154" t="s">
        <v>278</v>
      </c>
      <c r="B8" s="153">
        <v>163.30769230769232</v>
      </c>
      <c r="C8" s="153">
        <v>0</v>
      </c>
      <c r="D8" s="153">
        <v>175.84615384615384</v>
      </c>
      <c r="E8" s="153">
        <v>170.30769230769232</v>
      </c>
      <c r="F8" s="153">
        <v>201.92307692307693</v>
      </c>
      <c r="G8" s="153">
        <v>192.46153846153845</v>
      </c>
      <c r="H8" s="153">
        <v>222</v>
      </c>
      <c r="I8" s="153">
        <v>207.22222222222223</v>
      </c>
      <c r="J8" s="153"/>
    </row>
    <row r="9" spans="1:10" x14ac:dyDescent="0.3">
      <c r="A9" s="154" t="s">
        <v>279</v>
      </c>
      <c r="B9" s="153">
        <v>184.25</v>
      </c>
      <c r="C9" s="153">
        <v>0</v>
      </c>
      <c r="D9" s="153">
        <v>184.5</v>
      </c>
      <c r="E9" s="153">
        <v>203.41666666666666</v>
      </c>
      <c r="F9" s="153">
        <v>222.83333333333334</v>
      </c>
      <c r="G9" s="153">
        <v>225.41666666666666</v>
      </c>
      <c r="H9" s="153">
        <v>239.5</v>
      </c>
      <c r="I9" s="153">
        <v>215.66666666666666</v>
      </c>
      <c r="J9" s="153"/>
    </row>
    <row r="10" spans="1:10" x14ac:dyDescent="0.3">
      <c r="A10" s="154" t="s">
        <v>280</v>
      </c>
      <c r="B10" s="153">
        <v>106.75</v>
      </c>
      <c r="C10" s="153">
        <v>0</v>
      </c>
      <c r="D10" s="153">
        <v>125.08333333333333</v>
      </c>
      <c r="E10" s="153">
        <v>128.25</v>
      </c>
      <c r="F10" s="153">
        <v>154.58333333333334</v>
      </c>
      <c r="G10" s="153">
        <v>149</v>
      </c>
      <c r="H10" s="153">
        <v>168.33333333333334</v>
      </c>
      <c r="I10" s="153">
        <v>141.88888888888889</v>
      </c>
      <c r="J10" s="153"/>
    </row>
    <row r="11" spans="1:10" x14ac:dyDescent="0.3">
      <c r="A11" s="154" t="s">
        <v>281</v>
      </c>
      <c r="B11" s="153">
        <v>100</v>
      </c>
      <c r="C11" s="153">
        <v>0</v>
      </c>
      <c r="D11" s="153">
        <v>110.30769230769231</v>
      </c>
      <c r="E11" s="153">
        <v>108.07692307692308</v>
      </c>
      <c r="F11" s="153">
        <v>145.07692307692307</v>
      </c>
      <c r="G11" s="153">
        <v>129.46153846153845</v>
      </c>
      <c r="H11" s="153">
        <v>156.76923076923077</v>
      </c>
      <c r="I11" s="153">
        <v>130.84615384615384</v>
      </c>
      <c r="J11" s="153"/>
    </row>
    <row r="12" spans="1:10" x14ac:dyDescent="0.3">
      <c r="A12" s="154" t="s">
        <v>282</v>
      </c>
      <c r="B12" s="153">
        <v>91.461538461538467</v>
      </c>
      <c r="C12" s="153">
        <v>0</v>
      </c>
      <c r="D12" s="153">
        <v>103.84615384615384</v>
      </c>
      <c r="E12" s="153">
        <v>101.53846153846153</v>
      </c>
      <c r="F12" s="153">
        <v>139.38461538461539</v>
      </c>
      <c r="G12" s="153">
        <v>123</v>
      </c>
      <c r="H12" s="153">
        <v>147.23076923076923</v>
      </c>
      <c r="I12" s="153">
        <v>126.69230769230769</v>
      </c>
      <c r="J12" s="153"/>
    </row>
    <row r="13" spans="1:10" x14ac:dyDescent="0.3">
      <c r="A13" s="154" t="s">
        <v>283</v>
      </c>
      <c r="B13" s="153">
        <v>76.583333333333329</v>
      </c>
      <c r="C13" s="153">
        <v>0</v>
      </c>
      <c r="D13" s="153">
        <v>97.166666666666671</v>
      </c>
      <c r="E13" s="153">
        <v>85.25</v>
      </c>
      <c r="F13" s="153">
        <v>125.83333333333333</v>
      </c>
      <c r="G13" s="153">
        <v>110.66666666666667</v>
      </c>
      <c r="H13" s="153">
        <v>122.33333333333333</v>
      </c>
      <c r="I13" s="153">
        <v>111.16666666666667</v>
      </c>
      <c r="J13" s="153"/>
    </row>
    <row r="14" spans="1:10" x14ac:dyDescent="0.3">
      <c r="A14" s="154" t="s">
        <v>284</v>
      </c>
      <c r="B14" s="153">
        <v>99.15384615384616</v>
      </c>
      <c r="C14" s="153">
        <v>0</v>
      </c>
      <c r="D14" s="153">
        <v>108.84615384615384</v>
      </c>
      <c r="E14" s="153">
        <v>99.769230769230774</v>
      </c>
      <c r="F14" s="153">
        <v>131.15384615384616</v>
      </c>
      <c r="G14" s="153">
        <v>130.61538461538461</v>
      </c>
      <c r="H14" s="153">
        <v>137.07692307692307</v>
      </c>
      <c r="I14" s="153">
        <v>128.76923076923077</v>
      </c>
      <c r="J14" s="153"/>
    </row>
    <row r="15" spans="1:10" x14ac:dyDescent="0.3">
      <c r="A15" s="154" t="s">
        <v>285</v>
      </c>
      <c r="B15" s="153">
        <v>99.615384615384613</v>
      </c>
      <c r="C15" s="153">
        <v>0</v>
      </c>
      <c r="D15" s="153">
        <v>107.92307692307692</v>
      </c>
      <c r="E15" s="153">
        <v>102.07692307692308</v>
      </c>
      <c r="F15" s="153">
        <v>128.07692307692307</v>
      </c>
      <c r="G15" s="153">
        <v>125</v>
      </c>
      <c r="H15" s="153">
        <v>135.84615384615384</v>
      </c>
      <c r="I15" s="153">
        <v>127.30769230769231</v>
      </c>
      <c r="J15" s="153"/>
    </row>
    <row r="16" spans="1:10" x14ac:dyDescent="0.3">
      <c r="A16" s="154" t="s">
        <v>286</v>
      </c>
      <c r="B16" s="153">
        <v>127.30769230769231</v>
      </c>
      <c r="C16" s="153">
        <v>0</v>
      </c>
      <c r="D16" s="153">
        <v>140.38461538461539</v>
      </c>
      <c r="E16" s="153">
        <v>146.38461538461539</v>
      </c>
      <c r="F16" s="153">
        <v>163.38461538461539</v>
      </c>
      <c r="G16" s="153">
        <v>167.92307692307693</v>
      </c>
      <c r="H16" s="153">
        <v>161.30769230769232</v>
      </c>
      <c r="I16" s="153">
        <v>164.07692307692307</v>
      </c>
      <c r="J16" s="153"/>
    </row>
    <row r="17" spans="1:10" x14ac:dyDescent="0.3">
      <c r="A17" s="154" t="s">
        <v>287</v>
      </c>
      <c r="B17" s="153">
        <v>165</v>
      </c>
      <c r="C17" s="153">
        <v>0</v>
      </c>
      <c r="D17" s="153">
        <v>153.91666666666666</v>
      </c>
      <c r="E17" s="153">
        <v>187.5</v>
      </c>
      <c r="F17" s="153">
        <v>177.25</v>
      </c>
      <c r="G17" s="153">
        <v>209.33333333333334</v>
      </c>
      <c r="H17" s="153">
        <v>187.75</v>
      </c>
      <c r="I17" s="153">
        <v>194.41666666666666</v>
      </c>
      <c r="J17" s="153"/>
    </row>
    <row r="18" spans="1:10" x14ac:dyDescent="0.3">
      <c r="A18" s="154" t="s">
        <v>288</v>
      </c>
      <c r="B18" s="153">
        <v>157.53846153846155</v>
      </c>
      <c r="C18" s="153">
        <v>0</v>
      </c>
      <c r="D18" s="153">
        <v>152.61538461538461</v>
      </c>
      <c r="E18" s="153">
        <v>180.15384615384616</v>
      </c>
      <c r="F18" s="153">
        <v>184.61538461538461</v>
      </c>
      <c r="G18" s="153">
        <v>206.30769230769232</v>
      </c>
      <c r="H18" s="153">
        <v>190.38461538461539</v>
      </c>
      <c r="I18" s="153">
        <v>194.46153846153845</v>
      </c>
      <c r="J18" s="153"/>
    </row>
    <row r="19" spans="1:10" x14ac:dyDescent="0.3">
      <c r="A19" s="154" t="s">
        <v>289</v>
      </c>
      <c r="B19" s="153">
        <v>181.07692307692307</v>
      </c>
      <c r="C19" s="153">
        <v>0</v>
      </c>
      <c r="D19" s="153">
        <v>189.53846153846155</v>
      </c>
      <c r="E19" s="153">
        <v>185.07692307692307</v>
      </c>
      <c r="F19" s="153">
        <v>207.76923076923077</v>
      </c>
      <c r="G19" s="153">
        <v>217.84615384615384</v>
      </c>
      <c r="H19" s="153">
        <v>209.23076923076923</v>
      </c>
      <c r="I19" s="153">
        <v>208</v>
      </c>
      <c r="J19" s="153"/>
    </row>
    <row r="20" spans="1:10" x14ac:dyDescent="0.3">
      <c r="A20" s="154" t="s">
        <v>290</v>
      </c>
      <c r="B20" s="153">
        <v>229.15384615384616</v>
      </c>
      <c r="C20" s="153">
        <v>0</v>
      </c>
      <c r="D20" s="153">
        <v>245.38461538461539</v>
      </c>
      <c r="E20" s="153">
        <v>234.30769230769232</v>
      </c>
      <c r="F20" s="153">
        <v>271.84615384615387</v>
      </c>
      <c r="G20" s="153">
        <v>262.69230769230768</v>
      </c>
      <c r="H20" s="153">
        <v>257.23076923076923</v>
      </c>
      <c r="I20" s="153">
        <v>263</v>
      </c>
      <c r="J20" s="153"/>
    </row>
    <row r="21" spans="1:10" x14ac:dyDescent="0.3">
      <c r="A21" s="154" t="s">
        <v>291</v>
      </c>
      <c r="B21" s="153">
        <v>228.5</v>
      </c>
      <c r="C21" s="153">
        <v>0</v>
      </c>
      <c r="D21" s="153">
        <v>262.5</v>
      </c>
      <c r="E21" s="153">
        <v>254.83333333333334</v>
      </c>
      <c r="F21" s="153">
        <v>297.41666666666669</v>
      </c>
      <c r="G21" s="153">
        <v>284.41666666666669</v>
      </c>
      <c r="H21" s="153">
        <v>296.75</v>
      </c>
      <c r="I21" s="153">
        <v>262.33333333333331</v>
      </c>
      <c r="J21" s="153"/>
    </row>
    <row r="22" spans="1:10" x14ac:dyDescent="0.3">
      <c r="A22" s="154" t="s">
        <v>292</v>
      </c>
      <c r="B22" s="153">
        <v>181.25</v>
      </c>
      <c r="C22" s="153">
        <v>0</v>
      </c>
      <c r="D22" s="153">
        <v>190</v>
      </c>
      <c r="E22" s="153">
        <v>193</v>
      </c>
      <c r="F22" s="153">
        <v>209.25</v>
      </c>
      <c r="G22" s="153">
        <v>218.58333333333334</v>
      </c>
      <c r="H22" s="153">
        <v>213.33333333333334</v>
      </c>
      <c r="I22" s="153">
        <v>219.16666666666666</v>
      </c>
      <c r="J22" s="153"/>
    </row>
    <row r="23" spans="1:10" x14ac:dyDescent="0.3">
      <c r="A23" s="154" t="s">
        <v>293</v>
      </c>
      <c r="B23" s="153">
        <v>242.64285714285714</v>
      </c>
      <c r="C23" s="153">
        <v>251.5</v>
      </c>
      <c r="D23" s="153">
        <v>272.28571428571428</v>
      </c>
      <c r="E23" s="153">
        <v>250.5</v>
      </c>
      <c r="F23" s="153">
        <v>299.85714285714283</v>
      </c>
      <c r="G23" s="153">
        <v>287</v>
      </c>
      <c r="H23" s="153">
        <v>300.21428571428572</v>
      </c>
      <c r="I23" s="153">
        <v>280.57142857142856</v>
      </c>
      <c r="J23" s="153"/>
    </row>
    <row r="24" spans="1:10" x14ac:dyDescent="0.3">
      <c r="A24" s="154" t="s">
        <v>294</v>
      </c>
      <c r="B24" s="153">
        <v>257.30769230769232</v>
      </c>
      <c r="C24" s="153">
        <v>266.91666666666669</v>
      </c>
      <c r="D24" s="153">
        <v>297.23076923076923</v>
      </c>
      <c r="E24" s="153">
        <v>280.53846153846155</v>
      </c>
      <c r="F24" s="153">
        <v>323.07692307692309</v>
      </c>
      <c r="G24" s="153">
        <v>314.15384615384613</v>
      </c>
      <c r="H24" s="153">
        <v>312.53846153846155</v>
      </c>
      <c r="I24" s="153">
        <v>301.46153846153845</v>
      </c>
      <c r="J24" s="153"/>
    </row>
    <row r="25" spans="1:10" x14ac:dyDescent="0.3">
      <c r="A25" s="154" t="s">
        <v>295</v>
      </c>
      <c r="B25" s="153">
        <v>198.66666666666666</v>
      </c>
      <c r="C25" s="153">
        <v>205</v>
      </c>
      <c r="D25" s="153">
        <v>216.5</v>
      </c>
      <c r="E25" s="153">
        <v>224.5</v>
      </c>
      <c r="F25" s="153">
        <v>243.08333333333334</v>
      </c>
      <c r="G25" s="153">
        <v>261.58333333333331</v>
      </c>
      <c r="H25" s="153">
        <v>244.91666666666666</v>
      </c>
      <c r="I25" s="153">
        <v>237.5</v>
      </c>
      <c r="J25" s="153"/>
    </row>
    <row r="26" spans="1:10" x14ac:dyDescent="0.3">
      <c r="A26" s="154" t="s">
        <v>296</v>
      </c>
      <c r="B26" s="153">
        <v>233.58333333333334</v>
      </c>
      <c r="C26" s="153">
        <v>240.75</v>
      </c>
      <c r="D26" s="153">
        <v>253.58333333333334</v>
      </c>
      <c r="E26" s="153">
        <v>260.16666666666669</v>
      </c>
      <c r="F26" s="153">
        <v>279.25</v>
      </c>
      <c r="G26" s="153">
        <v>300.5</v>
      </c>
      <c r="H26" s="153">
        <v>282</v>
      </c>
      <c r="I26" s="153">
        <v>277.75</v>
      </c>
      <c r="J26" s="153"/>
    </row>
    <row r="27" spans="1:10" x14ac:dyDescent="0.3">
      <c r="A27" s="154" t="s">
        <v>297</v>
      </c>
      <c r="B27" s="153">
        <v>249.23076923076923</v>
      </c>
      <c r="C27" s="153">
        <v>238.30769230769232</v>
      </c>
      <c r="D27" s="153">
        <v>267.46153846153845</v>
      </c>
      <c r="E27" s="153">
        <v>259.38461538461536</v>
      </c>
      <c r="F27" s="153">
        <v>289.53846153846155</v>
      </c>
      <c r="G27" s="153">
        <v>300.23076923076923</v>
      </c>
      <c r="H27" s="153">
        <v>298.76923076923077</v>
      </c>
      <c r="I27" s="153">
        <v>279.69230769230768</v>
      </c>
      <c r="J27" s="153"/>
    </row>
    <row r="28" spans="1:10" x14ac:dyDescent="0.3">
      <c r="A28" s="152" t="s">
        <v>298</v>
      </c>
      <c r="B28" s="153">
        <v>291.91666666666669</v>
      </c>
      <c r="C28" s="153">
        <v>293.76923076923077</v>
      </c>
      <c r="D28" s="153">
        <v>342.75</v>
      </c>
      <c r="E28" s="153">
        <v>349.66666666666669</v>
      </c>
      <c r="F28" s="153">
        <v>362.25</v>
      </c>
      <c r="G28" s="153">
        <v>385.33333333333331</v>
      </c>
      <c r="H28" s="153">
        <v>384.25</v>
      </c>
      <c r="I28" s="153">
        <v>360.5</v>
      </c>
      <c r="J28" s="153"/>
    </row>
    <row r="29" spans="1:10" x14ac:dyDescent="0.3">
      <c r="A29" s="154" t="s">
        <v>299</v>
      </c>
      <c r="B29" s="153">
        <v>265.46153846153845</v>
      </c>
      <c r="C29" s="153">
        <v>266.66666666666669</v>
      </c>
      <c r="D29" s="153">
        <v>336.61538461538464</v>
      </c>
      <c r="E29" s="153">
        <v>319.38461538461536</v>
      </c>
      <c r="F29" s="153">
        <v>362.23076923076923</v>
      </c>
      <c r="G29" s="153">
        <v>358.76923076923077</v>
      </c>
      <c r="H29" s="153">
        <v>389.46153846153845</v>
      </c>
      <c r="I29" s="153">
        <v>351.46153846153845</v>
      </c>
      <c r="J29" s="153"/>
    </row>
    <row r="30" spans="1:10" x14ac:dyDescent="0.3">
      <c r="A30" s="154" t="s">
        <v>300</v>
      </c>
      <c r="B30" s="153">
        <v>241.58333333333334</v>
      </c>
      <c r="C30" s="153">
        <v>257.75</v>
      </c>
      <c r="D30" s="153">
        <v>300.5</v>
      </c>
      <c r="E30" s="153">
        <v>267.16666666666669</v>
      </c>
      <c r="F30" s="153">
        <v>330.33333333333331</v>
      </c>
      <c r="G30" s="153">
        <v>314</v>
      </c>
      <c r="H30" s="153">
        <v>352.58333333333331</v>
      </c>
      <c r="I30" s="153">
        <v>312.41666666666669</v>
      </c>
      <c r="J30" s="153"/>
    </row>
    <row r="31" spans="1:10" x14ac:dyDescent="0.3">
      <c r="A31" s="154" t="s">
        <v>301</v>
      </c>
      <c r="B31" s="153">
        <v>216.61538461538461</v>
      </c>
      <c r="C31" s="153">
        <v>224.30769230769232</v>
      </c>
      <c r="D31" s="153">
        <v>222.46153846153845</v>
      </c>
      <c r="E31" s="153">
        <v>234.76923076923077</v>
      </c>
      <c r="F31" s="153">
        <v>249.53846153846155</v>
      </c>
      <c r="G31" s="153">
        <v>281.69230769230768</v>
      </c>
      <c r="H31" s="153">
        <v>266.76923076923077</v>
      </c>
      <c r="I31" s="153">
        <v>295</v>
      </c>
      <c r="J31" s="153"/>
    </row>
    <row r="32" spans="1:10" x14ac:dyDescent="0.3">
      <c r="A32" s="154" t="s">
        <v>302</v>
      </c>
      <c r="B32" s="153">
        <v>257.16666666666669</v>
      </c>
      <c r="C32" s="153">
        <v>255.92307692307693</v>
      </c>
      <c r="D32" s="153">
        <v>259.91666666666669</v>
      </c>
      <c r="E32" s="153">
        <v>268.66666666666669</v>
      </c>
      <c r="F32" s="153">
        <v>289.83333333333331</v>
      </c>
      <c r="G32" s="153">
        <v>317.41666666666669</v>
      </c>
      <c r="H32" s="153">
        <v>281.91666666666669</v>
      </c>
      <c r="I32" s="153">
        <v>324.41666666666669</v>
      </c>
      <c r="J32" s="153"/>
    </row>
    <row r="33" spans="1:10" x14ac:dyDescent="0.3">
      <c r="A33" s="154" t="s">
        <v>303</v>
      </c>
      <c r="B33" s="153">
        <v>282.53846153846155</v>
      </c>
      <c r="C33" s="153">
        <v>286.16666666666669</v>
      </c>
      <c r="D33" s="153">
        <v>312.53846153846155</v>
      </c>
      <c r="E33" s="153">
        <v>311.76923076923077</v>
      </c>
      <c r="F33" s="153">
        <v>332.38461538461536</v>
      </c>
      <c r="G33" s="153">
        <v>359.23076923076923</v>
      </c>
      <c r="H33" s="153">
        <v>361.23076923076923</v>
      </c>
      <c r="I33" s="153">
        <v>356.15384615384613</v>
      </c>
      <c r="J33" s="153"/>
    </row>
    <row r="34" spans="1:10" x14ac:dyDescent="0.3">
      <c r="A34" s="154" t="s">
        <v>304</v>
      </c>
      <c r="B34" s="153">
        <v>251.66666666666666</v>
      </c>
      <c r="C34" s="153">
        <v>263.83333333333331</v>
      </c>
      <c r="D34" s="153">
        <v>290.91666666666669</v>
      </c>
      <c r="E34" s="153">
        <v>282.75</v>
      </c>
      <c r="F34" s="153">
        <v>326.33333333333331</v>
      </c>
      <c r="G34" s="153">
        <v>331.91666666666669</v>
      </c>
      <c r="H34" s="153">
        <v>349.75</v>
      </c>
      <c r="I34" s="153">
        <v>330</v>
      </c>
      <c r="J34" s="153"/>
    </row>
    <row r="35" spans="1:10" x14ac:dyDescent="0.3">
      <c r="A35" s="154" t="s">
        <v>305</v>
      </c>
      <c r="B35" s="153">
        <v>254.84615384615384</v>
      </c>
      <c r="C35" s="153">
        <v>253.76923076923077</v>
      </c>
      <c r="D35" s="153">
        <v>245.38461538461539</v>
      </c>
      <c r="E35" s="153">
        <v>249.92307692307693</v>
      </c>
      <c r="F35" s="153">
        <v>279.61538461538464</v>
      </c>
      <c r="G35" s="153">
        <v>299.07692307692309</v>
      </c>
      <c r="H35" s="153">
        <v>298</v>
      </c>
      <c r="I35" s="153">
        <v>304.38461538461536</v>
      </c>
      <c r="J35" s="153"/>
    </row>
    <row r="36" spans="1:10" x14ac:dyDescent="0.3">
      <c r="A36" s="154" t="s">
        <v>306</v>
      </c>
      <c r="B36" s="153">
        <v>287.41666666666669</v>
      </c>
      <c r="C36" s="153">
        <v>274.84615384615387</v>
      </c>
      <c r="D36" s="153">
        <v>269.83333333333331</v>
      </c>
      <c r="E36" s="153">
        <v>289.91666666666669</v>
      </c>
      <c r="F36" s="153">
        <v>289.41666666666669</v>
      </c>
      <c r="G36" s="153">
        <v>339.91666666666669</v>
      </c>
      <c r="H36" s="153">
        <v>315.08333333333331</v>
      </c>
      <c r="I36" s="153">
        <v>327.5</v>
      </c>
      <c r="J36" s="153"/>
    </row>
    <row r="37" spans="1:10" x14ac:dyDescent="0.3">
      <c r="A37" s="154" t="s">
        <v>307</v>
      </c>
      <c r="B37" s="153">
        <v>512.15384615384619</v>
      </c>
      <c r="C37" s="153">
        <v>496.5</v>
      </c>
      <c r="D37" s="153">
        <v>462.69230769230768</v>
      </c>
      <c r="E37" s="153">
        <v>506.92307692307691</v>
      </c>
      <c r="F37" s="153">
        <v>457</v>
      </c>
      <c r="G37" s="153">
        <v>556.15384615384619</v>
      </c>
      <c r="H37" s="153">
        <v>467.69230769230768</v>
      </c>
      <c r="I37" s="153">
        <v>566.30769230769226</v>
      </c>
      <c r="J37" s="153"/>
    </row>
    <row r="38" spans="1:10" x14ac:dyDescent="0.3">
      <c r="A38" s="154" t="s">
        <v>308</v>
      </c>
      <c r="B38" s="153">
        <v>473.58333333333331</v>
      </c>
      <c r="C38" s="153">
        <v>495.5</v>
      </c>
      <c r="D38" s="153">
        <v>474.91666666666669</v>
      </c>
      <c r="E38" s="153">
        <v>498.33333333333331</v>
      </c>
      <c r="F38" s="153">
        <v>510.41666666666669</v>
      </c>
      <c r="G38" s="153">
        <v>548.33333333333337</v>
      </c>
      <c r="H38" s="153">
        <v>529.58333333333337</v>
      </c>
      <c r="I38" s="153">
        <v>591.16666666666663</v>
      </c>
      <c r="J38" s="153"/>
    </row>
    <row r="39" spans="1:10" x14ac:dyDescent="0.3">
      <c r="A39" s="154" t="s">
        <v>309</v>
      </c>
      <c r="B39" s="153">
        <v>764.07692307692309</v>
      </c>
      <c r="C39" s="153">
        <v>751</v>
      </c>
      <c r="D39" s="153">
        <v>723.30769230769226</v>
      </c>
      <c r="E39" s="153">
        <v>713.84615384615381</v>
      </c>
      <c r="F39" s="153">
        <v>679.23076923076928</v>
      </c>
      <c r="G39" s="153">
        <v>779.61538461538464</v>
      </c>
      <c r="H39" s="153">
        <v>814.76923076923072</v>
      </c>
      <c r="I39" s="153">
        <v>861.92307692307691</v>
      </c>
      <c r="J39" s="153"/>
    </row>
    <row r="40" spans="1:10" x14ac:dyDescent="0.3">
      <c r="A40" s="154" t="s">
        <v>310</v>
      </c>
      <c r="B40" s="153">
        <v>374.84615384615387</v>
      </c>
      <c r="C40" s="153">
        <v>453.84615384615387</v>
      </c>
      <c r="D40" s="153">
        <v>422.46153846153845</v>
      </c>
      <c r="E40" s="153">
        <v>419.23076923076923</v>
      </c>
      <c r="F40" s="153">
        <v>465.15384615384613</v>
      </c>
      <c r="G40" s="153">
        <v>495.25</v>
      </c>
      <c r="H40" s="153">
        <v>553.46153846153845</v>
      </c>
      <c r="I40" s="153">
        <v>481.66666666666669</v>
      </c>
      <c r="J40" s="153"/>
    </row>
    <row r="41" spans="1:10" x14ac:dyDescent="0.3">
      <c r="A41" s="154" t="s">
        <v>311</v>
      </c>
      <c r="B41" s="153">
        <v>218.11111111111111</v>
      </c>
      <c r="C41" s="153">
        <v>202.55555555555554</v>
      </c>
      <c r="D41" s="153">
        <v>213.08333333333334</v>
      </c>
      <c r="E41" s="153">
        <v>174.5</v>
      </c>
      <c r="F41" s="153">
        <v>207.25</v>
      </c>
      <c r="G41" s="153">
        <v>217.92307692307693</v>
      </c>
      <c r="H41" s="153">
        <v>260.41666666666669</v>
      </c>
      <c r="I41" s="153">
        <v>252.69230769230768</v>
      </c>
      <c r="J41" s="153"/>
    </row>
    <row r="42" spans="1:10" x14ac:dyDescent="0.3">
      <c r="A42" s="154" t="s">
        <v>312</v>
      </c>
      <c r="B42" s="153">
        <v>219.08333333333334</v>
      </c>
      <c r="C42" s="153">
        <v>223.77777777777777</v>
      </c>
      <c r="D42" s="153">
        <v>244.5</v>
      </c>
      <c r="E42" s="153">
        <v>217.83333333333334</v>
      </c>
      <c r="F42" s="153">
        <v>280.41666666666669</v>
      </c>
      <c r="G42" s="153">
        <v>265</v>
      </c>
      <c r="H42" s="153">
        <v>293.33333333333331</v>
      </c>
      <c r="I42" s="153">
        <v>269.58333333333331</v>
      </c>
      <c r="J42" s="153"/>
    </row>
    <row r="43" spans="1:10" x14ac:dyDescent="0.3">
      <c r="A43" s="154" t="s">
        <v>313</v>
      </c>
      <c r="B43" s="153">
        <v>242.15384615384616</v>
      </c>
      <c r="C43" s="153">
        <v>244.92307692307693</v>
      </c>
      <c r="D43" s="153">
        <v>235.53846153846155</v>
      </c>
      <c r="E43" s="153">
        <v>232.61538461538461</v>
      </c>
      <c r="F43" s="153">
        <v>245.76923076923077</v>
      </c>
      <c r="G43" s="153">
        <v>277.30769230769232</v>
      </c>
      <c r="H43" s="153">
        <v>288.07692307692309</v>
      </c>
      <c r="I43" s="153">
        <v>283.92307692307691</v>
      </c>
      <c r="J43" s="153"/>
    </row>
    <row r="44" spans="1:10" x14ac:dyDescent="0.3">
      <c r="A44" s="154" t="s">
        <v>314</v>
      </c>
      <c r="B44" s="153">
        <v>287.71428571428572</v>
      </c>
      <c r="C44" s="153">
        <v>298</v>
      </c>
      <c r="D44" s="153">
        <v>293.35714285714283</v>
      </c>
      <c r="E44" s="153">
        <v>296.78571428571428</v>
      </c>
      <c r="F44" s="153">
        <v>322.5</v>
      </c>
      <c r="G44" s="153">
        <v>334.64285714285717</v>
      </c>
      <c r="H44" s="153">
        <v>343.14285714285717</v>
      </c>
      <c r="I44" s="153">
        <v>336.78571428571428</v>
      </c>
      <c r="J44" s="153"/>
    </row>
    <row r="45" spans="1:10" x14ac:dyDescent="0.3">
      <c r="A45" s="154" t="s">
        <v>315</v>
      </c>
      <c r="B45" s="153">
        <v>341.66666666666669</v>
      </c>
      <c r="C45" s="153">
        <v>352</v>
      </c>
      <c r="D45" s="153">
        <v>346</v>
      </c>
      <c r="E45" s="153">
        <v>341.25</v>
      </c>
      <c r="F45" s="153">
        <v>361.25</v>
      </c>
      <c r="G45" s="153">
        <v>381.25</v>
      </c>
      <c r="H45" s="153">
        <v>394.25</v>
      </c>
      <c r="I45" s="153">
        <v>399.66666666666669</v>
      </c>
      <c r="J45" s="153"/>
    </row>
    <row r="46" spans="1:10" x14ac:dyDescent="0.3">
      <c r="A46" s="154" t="s">
        <v>316</v>
      </c>
      <c r="B46" s="153">
        <v>332.76923076923077</v>
      </c>
      <c r="C46" s="153">
        <v>337.46153846153845</v>
      </c>
      <c r="D46" s="153">
        <v>343.76923076923077</v>
      </c>
      <c r="E46" s="153">
        <v>350</v>
      </c>
      <c r="F46" s="153">
        <v>377.69230769230768</v>
      </c>
      <c r="G46" s="153">
        <v>390</v>
      </c>
      <c r="H46" s="153">
        <v>408.15384615384613</v>
      </c>
      <c r="I46" s="153">
        <v>385.76923076923077</v>
      </c>
      <c r="J46" s="153"/>
    </row>
    <row r="47" spans="1:10" x14ac:dyDescent="0.3">
      <c r="A47" s="154" t="s">
        <v>317</v>
      </c>
      <c r="B47" s="153">
        <v>352.42857142857144</v>
      </c>
      <c r="C47" s="153">
        <v>361.42857142857144</v>
      </c>
      <c r="D47" s="153">
        <v>345.28571428571428</v>
      </c>
      <c r="E47" s="153">
        <v>347.71428571428572</v>
      </c>
      <c r="F47" s="153">
        <v>346.64285714285717</v>
      </c>
      <c r="G47" s="153">
        <v>395.71428571428572</v>
      </c>
      <c r="H47" s="153">
        <v>404.21428571428572</v>
      </c>
      <c r="I47" s="153">
        <v>401.14285714285717</v>
      </c>
      <c r="J47" s="153"/>
    </row>
    <row r="48" spans="1:10" x14ac:dyDescent="0.3">
      <c r="A48" s="154" t="s">
        <v>318</v>
      </c>
      <c r="B48" s="153">
        <v>401.92307692307691</v>
      </c>
      <c r="C48" s="153">
        <v>411.07692307692309</v>
      </c>
      <c r="D48" s="153">
        <v>408.76923076923077</v>
      </c>
      <c r="E48" s="153">
        <v>426.92307692307691</v>
      </c>
      <c r="F48" s="153">
        <v>427.07692307692309</v>
      </c>
      <c r="G48" s="153">
        <v>465.76923076923077</v>
      </c>
      <c r="H48" s="153">
        <v>466.92307692307691</v>
      </c>
      <c r="I48" s="153">
        <v>462</v>
      </c>
      <c r="J48" s="153"/>
    </row>
    <row r="49" spans="1:10" x14ac:dyDescent="0.3">
      <c r="A49" s="154" t="s">
        <v>319</v>
      </c>
      <c r="B49" s="153">
        <v>472</v>
      </c>
      <c r="C49" s="153">
        <v>474.46153846153845</v>
      </c>
      <c r="D49" s="153">
        <v>451.84615384615387</v>
      </c>
      <c r="E49" s="153">
        <v>475</v>
      </c>
      <c r="F49" s="153">
        <v>456.15384615384613</v>
      </c>
      <c r="G49" s="153">
        <v>515</v>
      </c>
      <c r="H49" s="153">
        <v>496.23076923076923</v>
      </c>
      <c r="I49" s="153">
        <v>528.07692307692309</v>
      </c>
      <c r="J49" s="153"/>
    </row>
    <row r="50" spans="1:10" x14ac:dyDescent="0.3">
      <c r="A50" s="154" t="s">
        <v>320</v>
      </c>
      <c r="B50" s="153">
        <v>498.61538461538464</v>
      </c>
      <c r="C50" s="153">
        <v>512.76923076923072</v>
      </c>
      <c r="D50" s="153">
        <v>502.38461538461536</v>
      </c>
      <c r="E50" s="153">
        <v>520.76923076923072</v>
      </c>
      <c r="F50" s="153">
        <v>516.92307692307691</v>
      </c>
      <c r="G50" s="153">
        <v>562.30769230769226</v>
      </c>
      <c r="H50" s="153">
        <v>551.84615384615381</v>
      </c>
      <c r="I50" s="153">
        <v>565.92307692307691</v>
      </c>
      <c r="J50" s="153"/>
    </row>
    <row r="51" spans="1:10" x14ac:dyDescent="0.3">
      <c r="A51" s="152" t="s">
        <v>321</v>
      </c>
      <c r="B51" s="153">
        <v>532</v>
      </c>
      <c r="C51" s="153">
        <v>545.46153846153845</v>
      </c>
      <c r="D51" s="153">
        <v>530.38461538461536</v>
      </c>
      <c r="E51" s="153">
        <v>530.38461538461536</v>
      </c>
      <c r="F51" s="153">
        <v>543</v>
      </c>
      <c r="G51" s="153">
        <v>575</v>
      </c>
      <c r="H51" s="153">
        <v>595.23076923076928</v>
      </c>
      <c r="I51" s="153">
        <v>604.76923076923072</v>
      </c>
      <c r="J51" s="153"/>
    </row>
    <row r="52" spans="1:10" x14ac:dyDescent="0.3">
      <c r="A52" s="154" t="s">
        <v>322</v>
      </c>
      <c r="B52" s="153">
        <v>575.91666666666663</v>
      </c>
      <c r="C52" s="153">
        <v>589.18181818181813</v>
      </c>
      <c r="D52" s="153">
        <v>557.58333333333337</v>
      </c>
      <c r="E52" s="153">
        <v>612.5</v>
      </c>
      <c r="F52" s="153">
        <v>598.90909090909088</v>
      </c>
      <c r="G52" s="153">
        <v>652.5</v>
      </c>
      <c r="H52" s="153">
        <v>630.5454545454545</v>
      </c>
      <c r="I52" s="153">
        <v>645</v>
      </c>
      <c r="J52" s="153"/>
    </row>
    <row r="53" spans="1:10" x14ac:dyDescent="0.3">
      <c r="A53" s="154" t="s">
        <v>323</v>
      </c>
      <c r="B53" s="153">
        <v>396.92307692307691</v>
      </c>
      <c r="C53" s="153">
        <v>426.09090909090907</v>
      </c>
      <c r="D53" s="153">
        <v>363.38461538461536</v>
      </c>
      <c r="E53" s="153">
        <v>421.76923076923077</v>
      </c>
      <c r="F53" s="153">
        <v>392.90909090909093</v>
      </c>
      <c r="G53" s="153">
        <v>453.46153846153845</v>
      </c>
      <c r="H53" s="153">
        <v>448.63636363636363</v>
      </c>
      <c r="I53" s="153">
        <v>463.18181818181819</v>
      </c>
      <c r="J53" s="153"/>
    </row>
    <row r="54" spans="1:10" x14ac:dyDescent="0.3">
      <c r="A54" s="154" t="s">
        <v>324</v>
      </c>
      <c r="B54" s="153">
        <v>537.84615384615381</v>
      </c>
      <c r="C54" s="153">
        <v>554.76923076923072</v>
      </c>
      <c r="D54" s="153">
        <v>547</v>
      </c>
      <c r="E54" s="153">
        <v>523.84615384615381</v>
      </c>
      <c r="F54" s="153">
        <v>500.23076923076923</v>
      </c>
      <c r="G54" s="153">
        <v>570.07692307692309</v>
      </c>
      <c r="H54" s="153">
        <v>585</v>
      </c>
      <c r="I54" s="153">
        <v>592.15384615384619</v>
      </c>
      <c r="J54" s="153"/>
    </row>
    <row r="55" spans="1:10" x14ac:dyDescent="0.3">
      <c r="A55" s="154" t="s">
        <v>325</v>
      </c>
      <c r="B55" s="153">
        <v>619.84615384615381</v>
      </c>
      <c r="C55" s="153">
        <v>624.76923076923072</v>
      </c>
      <c r="D55" s="153">
        <v>674.30769230769226</v>
      </c>
      <c r="E55" s="153">
        <v>650</v>
      </c>
      <c r="F55" s="153">
        <v>653.23076923076928</v>
      </c>
      <c r="G55" s="153">
        <v>696.92307692307691</v>
      </c>
      <c r="H55" s="153">
        <v>690.61538461538464</v>
      </c>
      <c r="I55" s="153">
        <v>668.53846153846155</v>
      </c>
      <c r="J55" s="153"/>
    </row>
    <row r="56" spans="1:10" x14ac:dyDescent="0.3">
      <c r="A56" s="154" t="s">
        <v>326</v>
      </c>
      <c r="B56" s="153">
        <v>628</v>
      </c>
      <c r="C56" s="153">
        <v>635.38461538461536</v>
      </c>
      <c r="D56" s="153">
        <v>705</v>
      </c>
      <c r="E56" s="153">
        <v>661.15384615384619</v>
      </c>
      <c r="F56" s="153">
        <v>722.76923076923072</v>
      </c>
      <c r="G56" s="153">
        <v>701.38461538461536</v>
      </c>
      <c r="H56" s="153">
        <v>743.07692307692309</v>
      </c>
      <c r="I56" s="153">
        <v>703</v>
      </c>
      <c r="J56" s="153"/>
    </row>
    <row r="57" spans="1:10" x14ac:dyDescent="0.3">
      <c r="A57" s="154" t="s">
        <v>327</v>
      </c>
      <c r="B57" s="153">
        <v>562.76923076923072</v>
      </c>
      <c r="C57" s="153">
        <v>574.61538461538464</v>
      </c>
      <c r="D57" s="153">
        <v>588.69230769230774</v>
      </c>
      <c r="E57" s="153">
        <v>619.76923076923072</v>
      </c>
      <c r="F57" s="153">
        <v>653.69230769230774</v>
      </c>
      <c r="G57" s="153">
        <v>645.46153846153845</v>
      </c>
      <c r="H57" s="153">
        <v>691.23076923076928</v>
      </c>
      <c r="I57" s="153">
        <v>623.46153846153845</v>
      </c>
      <c r="J57" s="153"/>
    </row>
    <row r="58" spans="1:10" x14ac:dyDescent="0.3">
      <c r="A58" s="154" t="s">
        <v>328</v>
      </c>
      <c r="B58" s="153">
        <v>497.46153846153845</v>
      </c>
      <c r="C58" s="153">
        <v>511.53846153846155</v>
      </c>
      <c r="D58" s="153">
        <v>533.61538461538464</v>
      </c>
      <c r="E58" s="153">
        <v>538.53846153846155</v>
      </c>
      <c r="F58" s="153">
        <v>579.76923076923072</v>
      </c>
      <c r="G58" s="153">
        <v>575.61538461538464</v>
      </c>
      <c r="H58" s="153">
        <v>612</v>
      </c>
      <c r="I58" s="153">
        <v>586.92307692307691</v>
      </c>
      <c r="J58" s="153"/>
    </row>
    <row r="59" spans="1:10" x14ac:dyDescent="0.3">
      <c r="A59" s="154" t="s">
        <v>329</v>
      </c>
      <c r="B59" s="153">
        <v>428.61538461538464</v>
      </c>
      <c r="C59" s="153">
        <v>440.23076923076923</v>
      </c>
      <c r="D59" s="153">
        <v>435.84615384615387</v>
      </c>
      <c r="E59" s="153">
        <v>447.30769230769232</v>
      </c>
      <c r="F59" s="153">
        <v>493.38461538461536</v>
      </c>
      <c r="G59" s="153">
        <v>483.07692307692309</v>
      </c>
      <c r="H59" s="153">
        <v>512.38461538461536</v>
      </c>
      <c r="I59" s="153">
        <v>494</v>
      </c>
      <c r="J59" s="153"/>
    </row>
    <row r="60" spans="1:10" x14ac:dyDescent="0.3">
      <c r="A60" s="154" t="s">
        <v>330</v>
      </c>
      <c r="B60" s="153">
        <v>416.46153846153845</v>
      </c>
      <c r="C60" s="153">
        <v>428.15384615384613</v>
      </c>
      <c r="D60" s="153">
        <v>438.92307692307691</v>
      </c>
      <c r="E60" s="153">
        <v>430.76923076923077</v>
      </c>
      <c r="F60" s="153">
        <v>477.38461538461536</v>
      </c>
      <c r="G60" s="153">
        <v>468.46153846153845</v>
      </c>
      <c r="H60" s="153">
        <v>510.46153846153845</v>
      </c>
      <c r="I60" s="153">
        <v>478.84615384615387</v>
      </c>
      <c r="J60" s="153"/>
    </row>
    <row r="61" spans="1:10" x14ac:dyDescent="0.3">
      <c r="A61" s="154" t="s">
        <v>331</v>
      </c>
      <c r="B61" s="153">
        <v>434.53846153846155</v>
      </c>
      <c r="C61" s="153">
        <v>444.92307692307691</v>
      </c>
      <c r="D61" s="153">
        <v>456.30769230769232</v>
      </c>
      <c r="E61" s="153">
        <v>410.38461538461536</v>
      </c>
      <c r="F61" s="153">
        <v>494.61538461538464</v>
      </c>
      <c r="G61" s="153">
        <v>450.38461538461536</v>
      </c>
      <c r="H61" s="153">
        <v>509.46153846153845</v>
      </c>
      <c r="I61" s="153">
        <v>513.07692307692309</v>
      </c>
      <c r="J61" s="153"/>
    </row>
    <row r="62" spans="1:10" x14ac:dyDescent="0.3">
      <c r="A62" s="154" t="s">
        <v>332</v>
      </c>
      <c r="B62" s="153">
        <v>482.23076923076923</v>
      </c>
      <c r="C62" s="153">
        <v>497.30769230769232</v>
      </c>
      <c r="D62" s="153">
        <v>503.46153846153845</v>
      </c>
      <c r="E62" s="153">
        <v>518.46153846153845</v>
      </c>
      <c r="F62" s="153">
        <v>522.53846153846155</v>
      </c>
      <c r="G62" s="153">
        <v>556.92307692307691</v>
      </c>
      <c r="H62" s="153">
        <v>547.30769230769226</v>
      </c>
      <c r="I62" s="153">
        <v>561.30769230769226</v>
      </c>
      <c r="J62" s="153"/>
    </row>
    <row r="63" spans="1:10" x14ac:dyDescent="0.3">
      <c r="A63" s="154" t="s">
        <v>333</v>
      </c>
      <c r="B63" s="153">
        <v>480.84615384615387</v>
      </c>
      <c r="C63" s="153">
        <v>488.84615384615387</v>
      </c>
      <c r="D63" s="153">
        <v>509.69230769230768</v>
      </c>
      <c r="E63" s="153">
        <v>499.23076923076923</v>
      </c>
      <c r="F63" s="153">
        <v>530.07692307692309</v>
      </c>
      <c r="G63" s="153">
        <v>544.61538461538464</v>
      </c>
      <c r="H63" s="153">
        <v>553.69230769230774</v>
      </c>
      <c r="I63" s="153">
        <v>556</v>
      </c>
      <c r="J63" s="153"/>
    </row>
    <row r="64" spans="1:10" x14ac:dyDescent="0.3">
      <c r="A64" s="154" t="s">
        <v>334</v>
      </c>
      <c r="B64" s="153">
        <v>573.07692307692309</v>
      </c>
      <c r="C64" s="153">
        <v>577.07692307692309</v>
      </c>
      <c r="D64" s="153">
        <v>608.15384615384619</v>
      </c>
      <c r="E64" s="153">
        <v>565</v>
      </c>
      <c r="F64" s="153">
        <v>609.38461538461536</v>
      </c>
      <c r="G64" s="153">
        <v>626.53846153846155</v>
      </c>
      <c r="H64" s="153">
        <v>640.92307692307691</v>
      </c>
      <c r="I64" s="153">
        <v>655.76923076923072</v>
      </c>
      <c r="J64" s="153"/>
    </row>
    <row r="65" spans="1:10" x14ac:dyDescent="0.3">
      <c r="A65" s="154" t="s">
        <v>335</v>
      </c>
      <c r="B65" s="153">
        <v>411</v>
      </c>
      <c r="C65" s="153">
        <v>428.69230769230768</v>
      </c>
      <c r="D65" s="153">
        <v>450.07692307692309</v>
      </c>
      <c r="E65" s="153">
        <v>453.15384615384613</v>
      </c>
      <c r="F65" s="153">
        <v>517.46153846153845</v>
      </c>
      <c r="G65" s="153">
        <v>498.07692307692309</v>
      </c>
      <c r="H65" s="153">
        <v>522.61538461538464</v>
      </c>
      <c r="I65" s="153">
        <v>495.92307692307691</v>
      </c>
      <c r="J65" s="153"/>
    </row>
    <row r="66" spans="1:10" x14ac:dyDescent="0.3">
      <c r="A66" s="154" t="s">
        <v>336</v>
      </c>
      <c r="B66" s="153">
        <v>393</v>
      </c>
      <c r="C66" s="153">
        <v>402.92307692307691</v>
      </c>
      <c r="D66" s="153">
        <v>385</v>
      </c>
      <c r="E66" s="153">
        <v>423.46153846153845</v>
      </c>
      <c r="F66" s="153">
        <v>433.61538461538464</v>
      </c>
      <c r="G66" s="153">
        <v>463.46153846153845</v>
      </c>
      <c r="H66" s="153">
        <v>457.07692307692309</v>
      </c>
      <c r="I66" s="153">
        <v>475.23076923076923</v>
      </c>
      <c r="J66" s="153"/>
    </row>
    <row r="67" spans="1:10" x14ac:dyDescent="0.3">
      <c r="A67" s="154" t="s">
        <v>337</v>
      </c>
      <c r="B67" s="153">
        <v>386.61538461538464</v>
      </c>
      <c r="C67" s="153">
        <v>399.76923076923077</v>
      </c>
      <c r="D67" s="153">
        <v>404.30769230769232</v>
      </c>
      <c r="E67" s="153">
        <v>412.69230769230768</v>
      </c>
      <c r="F67" s="153">
        <v>448.69230769230768</v>
      </c>
      <c r="G67" s="153">
        <v>454.61538461538464</v>
      </c>
      <c r="H67" s="153">
        <v>452.53846153846155</v>
      </c>
      <c r="I67" s="153">
        <v>469.92307692307691</v>
      </c>
      <c r="J67" s="153"/>
    </row>
    <row r="68" spans="1:10" x14ac:dyDescent="0.3">
      <c r="A68" s="154" t="s">
        <v>338</v>
      </c>
      <c r="B68" s="153">
        <v>348.71428571428572</v>
      </c>
      <c r="C68" s="153">
        <v>357.42857142857144</v>
      </c>
      <c r="D68" s="153">
        <v>417.07142857142856</v>
      </c>
      <c r="E68" s="153">
        <v>363.57142857142856</v>
      </c>
      <c r="F68" s="153">
        <v>453.21428571428572</v>
      </c>
      <c r="G68" s="153">
        <v>403.57142857142856</v>
      </c>
      <c r="H68" s="153">
        <v>463.5</v>
      </c>
      <c r="I68" s="153">
        <v>425.42857142857144</v>
      </c>
      <c r="J68" s="153"/>
    </row>
    <row r="69" spans="1:10" x14ac:dyDescent="0.3">
      <c r="A69" s="154" t="s">
        <v>339</v>
      </c>
      <c r="B69" s="153">
        <v>263.38461538461536</v>
      </c>
      <c r="C69" s="153">
        <v>267.30769230769232</v>
      </c>
      <c r="D69" s="153">
        <v>306.84615384615387</v>
      </c>
      <c r="E69" s="153">
        <v>279.23076923076923</v>
      </c>
      <c r="F69" s="153">
        <v>363.69230769230768</v>
      </c>
      <c r="G69" s="153">
        <v>319.23076923076923</v>
      </c>
      <c r="H69" s="153">
        <v>373</v>
      </c>
      <c r="I69" s="153">
        <v>338.76923076923077</v>
      </c>
      <c r="J69" s="153"/>
    </row>
    <row r="70" spans="1:10" x14ac:dyDescent="0.3">
      <c r="A70" s="154" t="s">
        <v>340</v>
      </c>
      <c r="B70" s="153">
        <v>273</v>
      </c>
      <c r="C70" s="153">
        <v>286.15384615384613</v>
      </c>
      <c r="D70" s="153">
        <v>341.92307692307691</v>
      </c>
      <c r="E70" s="153">
        <v>272.30769230769232</v>
      </c>
      <c r="F70" s="153">
        <v>372.84615384615387</v>
      </c>
      <c r="G70" s="153">
        <v>310.76923076923077</v>
      </c>
      <c r="H70" s="153">
        <v>375.53846153846155</v>
      </c>
      <c r="I70" s="153">
        <v>342.23076923076923</v>
      </c>
      <c r="J70" s="153"/>
    </row>
    <row r="71" spans="1:10" x14ac:dyDescent="0.3">
      <c r="A71" s="154" t="s">
        <v>341</v>
      </c>
      <c r="B71" s="153">
        <v>204.23076923076923</v>
      </c>
      <c r="C71" s="153">
        <v>216.53846153846155</v>
      </c>
      <c r="D71" s="153">
        <v>234.46153846153845</v>
      </c>
      <c r="E71" s="153">
        <v>219.46153846153845</v>
      </c>
      <c r="F71" s="153">
        <v>283.38461538461536</v>
      </c>
      <c r="G71" s="153">
        <v>253.38461538461539</v>
      </c>
      <c r="H71" s="153">
        <v>305.76923076923077</v>
      </c>
      <c r="I71" s="153">
        <v>257.92307692307691</v>
      </c>
      <c r="J71" s="153"/>
    </row>
    <row r="72" spans="1:10" x14ac:dyDescent="0.3">
      <c r="A72" s="154" t="s">
        <v>342</v>
      </c>
      <c r="B72" s="153">
        <v>197.61538461538461</v>
      </c>
      <c r="C72" s="153">
        <v>212.15384615384616</v>
      </c>
      <c r="D72" s="153">
        <v>176</v>
      </c>
      <c r="E72" s="153">
        <v>185.76923076923077</v>
      </c>
      <c r="F72" s="153">
        <v>201</v>
      </c>
      <c r="G72" s="153">
        <v>220.76923076923077</v>
      </c>
      <c r="H72" s="153">
        <v>237.30769230769232</v>
      </c>
      <c r="I72" s="153">
        <v>247.84615384615384</v>
      </c>
      <c r="J72" s="153"/>
    </row>
    <row r="73" spans="1:10" x14ac:dyDescent="0.3">
      <c r="A73" s="154" t="s">
        <v>343</v>
      </c>
      <c r="B73" s="153">
        <v>308.46153846153845</v>
      </c>
      <c r="C73" s="153">
        <v>308.46153846153845</v>
      </c>
      <c r="D73" s="153">
        <v>307.76923076923077</v>
      </c>
      <c r="E73" s="153">
        <v>266.53846153846155</v>
      </c>
      <c r="F73" s="153">
        <v>295.53846153846155</v>
      </c>
      <c r="G73" s="153">
        <v>303.07692307692309</v>
      </c>
      <c r="H73" s="153">
        <v>309.84615384615387</v>
      </c>
      <c r="I73" s="153">
        <v>358.46153846153845</v>
      </c>
      <c r="J73" s="153"/>
    </row>
    <row r="74" spans="1:10" x14ac:dyDescent="0.3">
      <c r="A74" s="152" t="s">
        <v>344</v>
      </c>
      <c r="B74" s="153">
        <v>271.84615384615387</v>
      </c>
      <c r="C74" s="153">
        <v>289.69230769230768</v>
      </c>
      <c r="D74" s="153">
        <v>310</v>
      </c>
      <c r="E74" s="153">
        <v>260.76923076923077</v>
      </c>
      <c r="F74" s="153">
        <v>329.84615384615387</v>
      </c>
      <c r="G74" s="153">
        <v>298.46153846153845</v>
      </c>
      <c r="H74" s="153">
        <v>336.92307692307691</v>
      </c>
      <c r="I74" s="153">
        <v>318.69230769230768</v>
      </c>
      <c r="J74" s="153"/>
    </row>
    <row r="75" spans="1:10" x14ac:dyDescent="0.3">
      <c r="A75" s="154" t="s">
        <v>345</v>
      </c>
      <c r="B75" s="153">
        <v>198.15384615384616</v>
      </c>
      <c r="C75" s="153">
        <v>215.46153846153845</v>
      </c>
      <c r="D75" s="153">
        <v>220.15384615384616</v>
      </c>
      <c r="E75" s="153">
        <v>182.69230769230768</v>
      </c>
      <c r="F75" s="153">
        <v>235.84615384615384</v>
      </c>
      <c r="G75" s="153">
        <v>209.61538461538461</v>
      </c>
      <c r="H75" s="153">
        <v>240.46153846153845</v>
      </c>
      <c r="I75" s="153">
        <v>245.46153846153845</v>
      </c>
      <c r="J75" s="153"/>
    </row>
    <row r="76" spans="1:10" x14ac:dyDescent="0.3">
      <c r="A76" s="154" t="s">
        <v>346</v>
      </c>
      <c r="B76" s="153">
        <v>282.91666666666669</v>
      </c>
      <c r="C76" s="153">
        <v>289.5</v>
      </c>
      <c r="D76" s="153">
        <v>313.33333333333331</v>
      </c>
      <c r="E76" s="153">
        <v>264.16666666666669</v>
      </c>
      <c r="F76" s="153">
        <v>325.5</v>
      </c>
      <c r="G76" s="153">
        <v>299.16666666666669</v>
      </c>
      <c r="H76" s="153">
        <v>316.5</v>
      </c>
      <c r="I76" s="153">
        <v>328.25</v>
      </c>
      <c r="J76" s="153"/>
    </row>
    <row r="77" spans="1:10" x14ac:dyDescent="0.3">
      <c r="A77" s="154" t="s">
        <v>347</v>
      </c>
      <c r="B77" s="153">
        <v>284.07692307692309</v>
      </c>
      <c r="C77" s="153">
        <v>295.15384615384613</v>
      </c>
      <c r="D77" s="153">
        <v>306.15384615384613</v>
      </c>
      <c r="E77" s="153">
        <v>292.69230769230768</v>
      </c>
      <c r="F77" s="153">
        <v>339.46153846153845</v>
      </c>
      <c r="G77" s="153">
        <v>327.69230769230768</v>
      </c>
      <c r="H77" s="153">
        <v>345.15384615384613</v>
      </c>
      <c r="I77" s="153">
        <v>333.38461538461536</v>
      </c>
      <c r="J77" s="153"/>
    </row>
    <row r="78" spans="1:10" x14ac:dyDescent="0.3">
      <c r="A78" s="154" t="s">
        <v>348</v>
      </c>
      <c r="B78" s="153">
        <v>230.69230769230768</v>
      </c>
      <c r="C78" s="153">
        <v>239.15384615384616</v>
      </c>
      <c r="D78" s="153">
        <v>259.61538461538464</v>
      </c>
      <c r="E78" s="153">
        <v>231.15384615384616</v>
      </c>
      <c r="F78" s="153">
        <v>296.23076923076923</v>
      </c>
      <c r="G78" s="153">
        <v>266.15384615384613</v>
      </c>
      <c r="H78" s="153">
        <v>303.84615384615387</v>
      </c>
      <c r="I78" s="153">
        <v>278.23076923076923</v>
      </c>
      <c r="J78" s="153"/>
    </row>
    <row r="79" spans="1:10" x14ac:dyDescent="0.3">
      <c r="A79" s="154" t="s">
        <v>349</v>
      </c>
      <c r="B79" s="153">
        <v>303.69230769230768</v>
      </c>
      <c r="C79" s="153">
        <v>300.15384615384613</v>
      </c>
      <c r="D79" s="153">
        <v>333.38461538461536</v>
      </c>
      <c r="E79" s="153">
        <v>275.38461538461536</v>
      </c>
      <c r="F79" s="153">
        <v>359.07692307692309</v>
      </c>
      <c r="G79" s="153">
        <v>310.38461538461536</v>
      </c>
      <c r="H79" s="153">
        <v>355.38461538461536</v>
      </c>
      <c r="I79" s="153">
        <v>353.23076923076923</v>
      </c>
      <c r="J79" s="153"/>
    </row>
    <row r="80" spans="1:10" x14ac:dyDescent="0.3">
      <c r="A80" s="154" t="s">
        <v>350</v>
      </c>
      <c r="B80" s="153">
        <v>330.08333333333331</v>
      </c>
      <c r="C80" s="153">
        <v>334.41666666666669</v>
      </c>
      <c r="D80" s="153">
        <v>332.5</v>
      </c>
      <c r="E80" s="153">
        <v>310</v>
      </c>
      <c r="F80" s="153">
        <v>368.91666666666669</v>
      </c>
      <c r="G80" s="153">
        <v>345</v>
      </c>
      <c r="H80" s="153">
        <v>371.91666666666669</v>
      </c>
      <c r="I80" s="153">
        <v>388</v>
      </c>
      <c r="J80" s="153"/>
    </row>
    <row r="81" spans="1:10" x14ac:dyDescent="0.3">
      <c r="A81" s="154" t="s">
        <v>351</v>
      </c>
      <c r="B81" s="153">
        <v>272.23076923076923</v>
      </c>
      <c r="C81" s="153">
        <v>276</v>
      </c>
      <c r="D81" s="153">
        <v>269.46153846153845</v>
      </c>
      <c r="E81" s="153">
        <v>245.38461538461539</v>
      </c>
      <c r="F81" s="153">
        <v>307.53846153846155</v>
      </c>
      <c r="G81" s="153">
        <v>280.38461538461536</v>
      </c>
      <c r="H81" s="153">
        <v>308.07692307692309</v>
      </c>
      <c r="I81" s="153">
        <v>331.53846153846155</v>
      </c>
      <c r="J81" s="153"/>
    </row>
    <row r="82" spans="1:10" x14ac:dyDescent="0.3">
      <c r="A82" s="154" t="s">
        <v>352</v>
      </c>
      <c r="B82" s="153">
        <v>222.30769230769232</v>
      </c>
      <c r="C82" s="153">
        <v>224.53846153846155</v>
      </c>
      <c r="D82" s="153">
        <v>229.15384615384616</v>
      </c>
      <c r="E82" s="153">
        <v>199.30769230769232</v>
      </c>
      <c r="F82" s="153">
        <v>260.30769230769232</v>
      </c>
      <c r="G82" s="153">
        <v>234.30769230769232</v>
      </c>
      <c r="H82" s="153">
        <v>270.46153846153845</v>
      </c>
      <c r="I82" s="153">
        <v>271.92307692307691</v>
      </c>
      <c r="J82" s="153"/>
    </row>
    <row r="83" spans="1:10" x14ac:dyDescent="0.3">
      <c r="A83" s="154" t="s">
        <v>353</v>
      </c>
      <c r="B83" s="153">
        <v>216.07692307692307</v>
      </c>
      <c r="C83" s="153">
        <v>209.84615384615384</v>
      </c>
      <c r="D83" s="153">
        <v>229.61538461538461</v>
      </c>
      <c r="E83" s="153">
        <v>183.84615384615384</v>
      </c>
      <c r="F83" s="153">
        <v>243.76923076923077</v>
      </c>
      <c r="G83" s="153">
        <v>218.84615384615384</v>
      </c>
      <c r="H83" s="153">
        <v>263.46153846153845</v>
      </c>
      <c r="I83" s="153">
        <v>265.53846153846155</v>
      </c>
      <c r="J83" s="153"/>
    </row>
    <row r="84" spans="1:10" x14ac:dyDescent="0.3">
      <c r="A84" s="154" t="s">
        <v>354</v>
      </c>
      <c r="B84" s="153">
        <v>225.91666666666666</v>
      </c>
      <c r="C84" s="153">
        <v>228.25</v>
      </c>
      <c r="D84" s="153">
        <v>244.16666666666666</v>
      </c>
      <c r="E84" s="153">
        <v>220</v>
      </c>
      <c r="F84" s="153">
        <v>267.75</v>
      </c>
      <c r="G84" s="153">
        <v>255</v>
      </c>
      <c r="H84" s="153">
        <v>288.5</v>
      </c>
      <c r="I84" s="153">
        <v>275.5</v>
      </c>
      <c r="J84" s="153"/>
    </row>
    <row r="85" spans="1:10" x14ac:dyDescent="0.3">
      <c r="A85" s="154" t="s">
        <v>355</v>
      </c>
      <c r="B85" s="153">
        <v>222.30769230769232</v>
      </c>
      <c r="C85" s="153">
        <v>217.38461538461539</v>
      </c>
      <c r="D85" s="153">
        <v>236.69230769230768</v>
      </c>
      <c r="E85" s="153">
        <v>215</v>
      </c>
      <c r="F85" s="153">
        <v>271.46153846153845</v>
      </c>
      <c r="G85" s="153">
        <v>250</v>
      </c>
      <c r="H85" s="153">
        <v>282.61538461538464</v>
      </c>
      <c r="I85" s="153">
        <v>267.92307692307691</v>
      </c>
      <c r="J85" s="153"/>
    </row>
    <row r="86" spans="1:10" x14ac:dyDescent="0.3">
      <c r="A86" s="154" t="s">
        <v>356</v>
      </c>
      <c r="B86" s="153">
        <v>199.07692307692307</v>
      </c>
      <c r="C86" s="153">
        <v>201.76923076923077</v>
      </c>
      <c r="D86" s="153">
        <v>194.53846153846155</v>
      </c>
      <c r="E86" s="153">
        <v>195.92307692307693</v>
      </c>
      <c r="F86" s="153">
        <v>227.15384615384616</v>
      </c>
      <c r="G86" s="153">
        <v>230.92307692307693</v>
      </c>
      <c r="H86" s="153">
        <v>236</v>
      </c>
      <c r="I86" s="153">
        <v>250.38461538461539</v>
      </c>
      <c r="J86" s="153"/>
    </row>
    <row r="87" spans="1:10" x14ac:dyDescent="0.3">
      <c r="A87" s="154" t="s">
        <v>357</v>
      </c>
      <c r="B87" s="153">
        <v>184.38461538461539</v>
      </c>
      <c r="C87" s="153">
        <v>178.38461538461539</v>
      </c>
      <c r="D87" s="153">
        <v>239.61538461538461</v>
      </c>
      <c r="E87" s="153">
        <v>172.69230769230768</v>
      </c>
      <c r="F87" s="153">
        <v>248.53846153846155</v>
      </c>
      <c r="G87" s="153">
        <v>207.69230769230768</v>
      </c>
      <c r="H87" s="153">
        <v>257.23076923076923</v>
      </c>
      <c r="I87" s="153">
        <v>234.61538461538461</v>
      </c>
      <c r="J87" s="153"/>
    </row>
    <row r="88" spans="1:10" x14ac:dyDescent="0.3">
      <c r="A88" s="154" t="s">
        <v>358</v>
      </c>
      <c r="B88" s="153">
        <v>211.15384615384616</v>
      </c>
      <c r="C88" s="153">
        <v>209.53846153846155</v>
      </c>
      <c r="D88" s="153">
        <v>245.38461538461539</v>
      </c>
      <c r="E88" s="153">
        <v>209.92307692307693</v>
      </c>
      <c r="F88" s="153">
        <v>282.46153846153845</v>
      </c>
      <c r="G88" s="153">
        <v>242.23076923076923</v>
      </c>
      <c r="H88" s="153">
        <v>287.61538461538464</v>
      </c>
      <c r="I88" s="153">
        <v>260.84615384615387</v>
      </c>
      <c r="J88" s="153"/>
    </row>
    <row r="89" spans="1:10" x14ac:dyDescent="0.3">
      <c r="A89" s="154" t="s">
        <v>359</v>
      </c>
      <c r="B89" s="153">
        <v>332.08333333333331</v>
      </c>
      <c r="C89" s="153">
        <v>313.5</v>
      </c>
      <c r="D89" s="153">
        <v>347.33333333333331</v>
      </c>
      <c r="E89" s="153">
        <v>339.33333333333331</v>
      </c>
      <c r="F89" s="153">
        <v>344.58333333333331</v>
      </c>
      <c r="G89" s="153">
        <v>361.66666666666669</v>
      </c>
      <c r="H89" s="153">
        <v>379.75</v>
      </c>
      <c r="I89" s="153">
        <v>374.5</v>
      </c>
      <c r="J89" s="153"/>
    </row>
    <row r="90" spans="1:10" x14ac:dyDescent="0.3">
      <c r="A90" s="154" t="s">
        <v>360</v>
      </c>
      <c r="B90" s="153">
        <v>464.38461538461536</v>
      </c>
      <c r="C90" s="153">
        <v>454.46153846153845</v>
      </c>
      <c r="D90" s="153">
        <v>535</v>
      </c>
      <c r="E90" s="153">
        <v>521.84615384615381</v>
      </c>
      <c r="F90" s="153">
        <v>551.23076923076928</v>
      </c>
      <c r="G90" s="153">
        <v>545</v>
      </c>
      <c r="H90" s="153">
        <v>567.84615384615381</v>
      </c>
      <c r="I90" s="153">
        <v>527.15384615384619</v>
      </c>
      <c r="J90" s="153"/>
    </row>
    <row r="91" spans="1:10" x14ac:dyDescent="0.3">
      <c r="A91" s="154" t="s">
        <v>361</v>
      </c>
      <c r="B91" s="153">
        <v>577.85714285714289</v>
      </c>
      <c r="C91" s="153">
        <v>574.5</v>
      </c>
      <c r="D91" s="153">
        <v>611.14285714285711</v>
      </c>
      <c r="E91" s="153">
        <v>590.92857142857144</v>
      </c>
      <c r="F91" s="153">
        <v>641.14285714285711</v>
      </c>
      <c r="G91" s="153">
        <v>613.57142857142856</v>
      </c>
      <c r="H91" s="153">
        <v>645.07142857142856</v>
      </c>
      <c r="I91" s="153">
        <v>654.07142857142856</v>
      </c>
      <c r="J91" s="153"/>
    </row>
    <row r="92" spans="1:10" x14ac:dyDescent="0.3">
      <c r="A92" s="154" t="s">
        <v>362</v>
      </c>
      <c r="B92" s="153">
        <v>851.66666666666663</v>
      </c>
      <c r="C92" s="153">
        <v>838.75</v>
      </c>
      <c r="D92" s="153">
        <v>769.41666666666663</v>
      </c>
      <c r="E92" s="153">
        <v>835.75</v>
      </c>
      <c r="F92" s="153">
        <v>697.33333333333337</v>
      </c>
      <c r="G92" s="153">
        <v>862.08333333333337</v>
      </c>
      <c r="H92" s="153">
        <v>737.5</v>
      </c>
      <c r="I92" s="153">
        <v>941.41666666666663</v>
      </c>
      <c r="J92" s="153"/>
    </row>
    <row r="93" spans="1:10" x14ac:dyDescent="0.3">
      <c r="A93" s="154" t="s">
        <v>363</v>
      </c>
      <c r="B93" s="153">
        <v>1180.5384615384614</v>
      </c>
      <c r="C93" s="153">
        <v>1221.5384615384614</v>
      </c>
      <c r="D93" s="153">
        <v>985.76923076923072</v>
      </c>
      <c r="E93" s="153">
        <v>1173.5384615384614</v>
      </c>
      <c r="F93" s="153">
        <v>909.53846153846155</v>
      </c>
      <c r="G93" s="153">
        <v>1168.0769230769231</v>
      </c>
      <c r="H93" s="153">
        <v>945.46153846153845</v>
      </c>
      <c r="I93" s="153">
        <v>1335.3846153846155</v>
      </c>
      <c r="J93" s="153"/>
    </row>
    <row r="94" spans="1:10" x14ac:dyDescent="0.3">
      <c r="A94" s="154" t="s">
        <v>364</v>
      </c>
      <c r="B94" s="153">
        <v>1378</v>
      </c>
      <c r="C94" s="153">
        <v>1384.3333333333333</v>
      </c>
      <c r="D94" s="153">
        <v>998.69230769230774</v>
      </c>
      <c r="E94" s="153">
        <v>1188.1538461538462</v>
      </c>
      <c r="F94" s="153">
        <v>1016.0769230769231</v>
      </c>
      <c r="G94" s="153">
        <v>1271.9230769230769</v>
      </c>
      <c r="H94" s="153">
        <v>1007.6923076923077</v>
      </c>
      <c r="I94" s="153">
        <v>1240.6923076923076</v>
      </c>
      <c r="J94" s="153"/>
    </row>
    <row r="95" spans="1:10" x14ac:dyDescent="0.3">
      <c r="A95" s="154" t="s">
        <v>365</v>
      </c>
      <c r="B95" s="153" t="s">
        <v>271</v>
      </c>
      <c r="C95" s="153" t="s">
        <v>271</v>
      </c>
      <c r="D95" s="153">
        <v>1033</v>
      </c>
      <c r="E95" s="153">
        <v>1108.0769230769231</v>
      </c>
      <c r="F95" s="153">
        <v>922.07692307692309</v>
      </c>
      <c r="G95" s="153">
        <v>1088.8461538461538</v>
      </c>
      <c r="H95" s="153">
        <v>899.30769230769226</v>
      </c>
      <c r="I95" s="153">
        <v>1199</v>
      </c>
      <c r="J95" s="153"/>
    </row>
    <row r="96" spans="1:10" x14ac:dyDescent="0.3">
      <c r="A96" s="154" t="s">
        <v>366</v>
      </c>
      <c r="B96" s="153" t="s">
        <v>271</v>
      </c>
      <c r="C96" s="153" t="s">
        <v>271</v>
      </c>
      <c r="D96" s="153">
        <v>943.91666666666663</v>
      </c>
      <c r="E96" s="153">
        <v>1068.9166666666667</v>
      </c>
      <c r="F96" s="153">
        <v>855.08333333333337</v>
      </c>
      <c r="G96" s="153">
        <v>1116.25</v>
      </c>
      <c r="H96" s="153">
        <v>853.91666666666663</v>
      </c>
      <c r="I96" s="153">
        <v>1109.25</v>
      </c>
      <c r="J96" s="153"/>
    </row>
    <row r="97" spans="1:10" x14ac:dyDescent="0.3">
      <c r="A97" s="154" t="s">
        <v>367</v>
      </c>
      <c r="B97" s="153" t="s">
        <v>271</v>
      </c>
      <c r="C97" s="153" t="s">
        <v>271</v>
      </c>
      <c r="D97" s="153">
        <v>606.30769230769226</v>
      </c>
      <c r="E97" s="153">
        <v>670.84615384615381</v>
      </c>
      <c r="F97" s="153">
        <v>665</v>
      </c>
      <c r="G97" s="153">
        <v>743.84615384615381</v>
      </c>
      <c r="H97" s="153">
        <v>676</v>
      </c>
      <c r="I97" s="153">
        <v>688.38461538461536</v>
      </c>
      <c r="J97" s="153"/>
    </row>
    <row r="98" spans="1:10" x14ac:dyDescent="0.3">
      <c r="A98" s="154" t="s">
        <v>368</v>
      </c>
      <c r="B98" s="153" t="s">
        <v>271</v>
      </c>
      <c r="C98" s="153" t="s">
        <v>271</v>
      </c>
      <c r="D98" s="153">
        <v>254.92307692307693</v>
      </c>
      <c r="E98" s="153">
        <v>322.53846153846155</v>
      </c>
      <c r="F98" s="153">
        <v>307.15384615384613</v>
      </c>
      <c r="G98" s="153">
        <v>369.46153846153845</v>
      </c>
      <c r="H98" s="153">
        <v>328.69230769230768</v>
      </c>
      <c r="I98" s="153">
        <v>386.69230769230768</v>
      </c>
      <c r="J98" s="153"/>
    </row>
    <row r="99" spans="1:10" x14ac:dyDescent="0.3">
      <c r="A99" s="154" t="s">
        <v>369</v>
      </c>
      <c r="B99" s="153" t="s">
        <v>271</v>
      </c>
      <c r="C99" s="153" t="s">
        <v>271</v>
      </c>
      <c r="D99" s="153">
        <v>355</v>
      </c>
      <c r="E99" s="153">
        <v>293.46153846153845</v>
      </c>
      <c r="F99" s="153">
        <v>390.61538461538464</v>
      </c>
      <c r="G99" s="153">
        <v>343.46153846153845</v>
      </c>
      <c r="H99" s="153">
        <v>362.84615384615387</v>
      </c>
      <c r="I99" s="153">
        <v>419.15384615384613</v>
      </c>
      <c r="J99" s="153"/>
    </row>
    <row r="100" spans="1:10" x14ac:dyDescent="0.3">
      <c r="A100" s="154" t="s">
        <v>370</v>
      </c>
      <c r="B100" s="153" t="s">
        <v>271</v>
      </c>
      <c r="C100" s="153" t="s">
        <v>271</v>
      </c>
      <c r="D100" s="153">
        <v>520.83333333333337</v>
      </c>
      <c r="E100" s="153">
        <v>554.16666666666663</v>
      </c>
      <c r="F100" s="153">
        <v>557.5</v>
      </c>
      <c r="G100" s="153">
        <v>604.16666666666663</v>
      </c>
      <c r="H100" s="153">
        <v>541.66666666666663</v>
      </c>
      <c r="I100" s="153">
        <v>643.25</v>
      </c>
      <c r="J100" s="153"/>
    </row>
    <row r="101" spans="1:10" x14ac:dyDescent="0.3">
      <c r="A101" s="154" t="s">
        <v>371</v>
      </c>
      <c r="B101" s="153" t="s">
        <v>271</v>
      </c>
      <c r="C101" s="153" t="s">
        <v>271</v>
      </c>
      <c r="D101" s="153">
        <v>349.23076923076923</v>
      </c>
      <c r="E101" s="153">
        <v>413.46153846153845</v>
      </c>
      <c r="F101" s="153">
        <v>376.15384615384613</v>
      </c>
      <c r="G101" s="153">
        <v>463.46153846153845</v>
      </c>
      <c r="H101" s="153">
        <v>360.23076923076923</v>
      </c>
      <c r="I101" s="153">
        <v>491</v>
      </c>
      <c r="J101" s="153"/>
    </row>
    <row r="102" spans="1:10" x14ac:dyDescent="0.3">
      <c r="A102" s="154" t="s">
        <v>372</v>
      </c>
      <c r="B102" s="153" t="s">
        <v>271</v>
      </c>
      <c r="C102" s="153" t="s">
        <v>271</v>
      </c>
      <c r="D102" s="153">
        <v>316.15384615384613</v>
      </c>
      <c r="E102" s="153">
        <v>399.07692307692309</v>
      </c>
      <c r="F102" s="153">
        <v>332.69230769230768</v>
      </c>
      <c r="G102" s="153">
        <v>438.46153846153845</v>
      </c>
      <c r="H102" s="153">
        <v>380.38461538461536</v>
      </c>
      <c r="I102" s="153">
        <v>459.23076923076923</v>
      </c>
      <c r="J102" s="153"/>
    </row>
    <row r="103" spans="1:10" x14ac:dyDescent="0.3">
      <c r="A103" s="154" t="s">
        <v>373</v>
      </c>
      <c r="B103" s="153" t="s">
        <v>271</v>
      </c>
      <c r="C103" s="153" t="s">
        <v>271</v>
      </c>
      <c r="D103" s="153">
        <v>361.92307692307691</v>
      </c>
      <c r="E103" s="153">
        <v>449.61538461538464</v>
      </c>
      <c r="F103" s="153">
        <v>401.07692307692309</v>
      </c>
      <c r="G103" s="153">
        <v>482.30769230769232</v>
      </c>
      <c r="H103" s="153">
        <v>404.30769230769232</v>
      </c>
      <c r="I103" s="153">
        <v>548.69230769230774</v>
      </c>
      <c r="J103" s="153"/>
    </row>
    <row r="104" spans="1:10" x14ac:dyDescent="0.3">
      <c r="A104" s="154" t="s">
        <v>374</v>
      </c>
      <c r="B104" s="153" t="s">
        <v>271</v>
      </c>
      <c r="C104" s="153" t="s">
        <v>271</v>
      </c>
      <c r="D104" s="153">
        <v>417.5</v>
      </c>
      <c r="E104" s="153">
        <v>523.33333333333337</v>
      </c>
      <c r="F104" s="153">
        <v>432.91666666666669</v>
      </c>
      <c r="G104" s="153">
        <v>563.33333333333337</v>
      </c>
      <c r="H104" s="153">
        <v>428.66666666666669</v>
      </c>
      <c r="I104" s="153">
        <v>614.16666666666663</v>
      </c>
      <c r="J104" s="153"/>
    </row>
    <row r="105" spans="1:10" x14ac:dyDescent="0.3">
      <c r="A105" s="154" t="s">
        <v>375</v>
      </c>
      <c r="B105" s="153">
        <v>0</v>
      </c>
      <c r="C105" s="153">
        <v>0</v>
      </c>
      <c r="D105" s="153">
        <v>336</v>
      </c>
      <c r="E105" s="153">
        <v>464</v>
      </c>
      <c r="F105" s="153">
        <v>389.5</v>
      </c>
      <c r="G105" s="153">
        <v>503.4</v>
      </c>
      <c r="H105" s="153">
        <v>399.5</v>
      </c>
      <c r="I105" s="153">
        <v>583.1</v>
      </c>
      <c r="J105" s="153"/>
    </row>
    <row r="106" spans="1:10" x14ac:dyDescent="0.3">
      <c r="A106" s="154" t="s">
        <v>376</v>
      </c>
      <c r="B106" s="153">
        <v>304.90384338359462</v>
      </c>
      <c r="C106" s="153">
        <v>309.44372592032937</v>
      </c>
      <c r="D106" s="153">
        <v>311.51394415913683</v>
      </c>
      <c r="E106" s="153">
        <v>380.43633588964349</v>
      </c>
      <c r="F106" s="153">
        <v>343.51394415913683</v>
      </c>
      <c r="G106" s="153">
        <v>419.95265788287315</v>
      </c>
      <c r="H106" s="153">
        <v>338.51394415913683</v>
      </c>
      <c r="I106" s="153">
        <v>500.80550948534687</v>
      </c>
      <c r="J106" s="153"/>
    </row>
    <row r="107" spans="1:10" x14ac:dyDescent="0.3">
      <c r="A107" s="154" t="s">
        <v>377</v>
      </c>
      <c r="B107" s="153">
        <v>293.61555227141884</v>
      </c>
      <c r="C107" s="153">
        <v>297.91331225208853</v>
      </c>
      <c r="D107" s="153">
        <v>308.28173525858773</v>
      </c>
      <c r="E107" s="153">
        <v>335.8997846054607</v>
      </c>
      <c r="F107" s="153">
        <v>321.28173525858773</v>
      </c>
      <c r="G107" s="153">
        <v>370.46296601805324</v>
      </c>
      <c r="H107" s="153">
        <v>323.28173525858773</v>
      </c>
      <c r="I107" s="153">
        <v>438.3229270601592</v>
      </c>
      <c r="J107" s="153"/>
    </row>
    <row r="108" spans="1:10" x14ac:dyDescent="0.3">
      <c r="A108" s="154" t="s">
        <v>378</v>
      </c>
      <c r="B108" s="153">
        <v>325.26864555588014</v>
      </c>
      <c r="C108" s="153">
        <v>329.24533273440824</v>
      </c>
      <c r="D108" s="153">
        <v>340.32750775946499</v>
      </c>
      <c r="E108" s="153">
        <v>344.27412782650362</v>
      </c>
      <c r="F108" s="153">
        <v>355.32750775946499</v>
      </c>
      <c r="G108" s="153">
        <v>378.8456688952889</v>
      </c>
      <c r="H108" s="153">
        <v>385.32750775946499</v>
      </c>
      <c r="I108" s="153">
        <v>437.49152970084958</v>
      </c>
      <c r="J108" s="153"/>
    </row>
    <row r="109" spans="1:10" x14ac:dyDescent="0.3">
      <c r="A109" s="154" t="s">
        <v>379</v>
      </c>
      <c r="B109" s="153">
        <v>302.09053590001946</v>
      </c>
      <c r="C109" s="153">
        <v>304.57007580453899</v>
      </c>
      <c r="D109" s="153">
        <v>295.65071262262722</v>
      </c>
      <c r="E109" s="153">
        <v>353.17945747966161</v>
      </c>
      <c r="F109" s="153">
        <v>329.65071262262722</v>
      </c>
      <c r="G109" s="153">
        <v>386.6952258004531</v>
      </c>
      <c r="H109" s="153">
        <v>327.65071262262722</v>
      </c>
      <c r="I109" s="153">
        <v>442.68520180352056</v>
      </c>
      <c r="J109" s="153">
        <v>504.03872137031738</v>
      </c>
    </row>
    <row r="110" spans="1:10" x14ac:dyDescent="0.3">
      <c r="A110" s="154" t="s">
        <v>380</v>
      </c>
      <c r="B110" s="153">
        <v>288.27182326258878</v>
      </c>
      <c r="C110" s="153">
        <v>291.45496559974805</v>
      </c>
      <c r="D110" s="153">
        <v>274.02032276559146</v>
      </c>
      <c r="E110" s="153">
        <v>341.94799776393825</v>
      </c>
      <c r="F110" s="153">
        <v>288.02032276559146</v>
      </c>
      <c r="G110" s="153">
        <v>372.79124961187455</v>
      </c>
      <c r="H110" s="153">
        <v>306.02032276559146</v>
      </c>
      <c r="I110" s="153">
        <v>426.08001329698493</v>
      </c>
      <c r="J110" s="153">
        <v>490.50120884212163</v>
      </c>
    </row>
    <row r="111" spans="1:10" x14ac:dyDescent="0.3">
      <c r="A111" s="154" t="s">
        <v>381</v>
      </c>
      <c r="B111" s="153">
        <v>276.17531615010256</v>
      </c>
      <c r="C111" s="153">
        <v>279.0990005062061</v>
      </c>
      <c r="D111" s="153">
        <v>304.35204822800756</v>
      </c>
      <c r="E111" s="153">
        <v>333.73033760768993</v>
      </c>
      <c r="F111" s="153">
        <v>302.35204822800756</v>
      </c>
      <c r="G111" s="153">
        <v>360.03969882979203</v>
      </c>
      <c r="H111" s="153">
        <v>319.35204822800756</v>
      </c>
      <c r="I111" s="153">
        <v>406.7751228077949</v>
      </c>
      <c r="J111" s="153">
        <v>475.49106472260735</v>
      </c>
    </row>
    <row r="112" spans="1:10" x14ac:dyDescent="0.3">
      <c r="A112" s="154" t="s">
        <v>382</v>
      </c>
      <c r="B112" s="153">
        <v>305.09059209584854</v>
      </c>
      <c r="C112" s="153">
        <v>306.63448020571241</v>
      </c>
      <c r="D112" s="153">
        <v>354.36780106765536</v>
      </c>
      <c r="E112" s="153">
        <v>356.38826155317446</v>
      </c>
      <c r="F112" s="153">
        <v>364.36780106765536</v>
      </c>
      <c r="G112" s="153">
        <v>385.79584260514764</v>
      </c>
      <c r="H112" s="153">
        <v>376.36780106765536</v>
      </c>
      <c r="I112" s="153">
        <v>422.25856147581692</v>
      </c>
      <c r="J112" s="153">
        <v>494.41030048637003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5811-9A08-4459-AB90-63A2E658F620}">
  <sheetPr>
    <tabColor theme="9" tint="0.89999084444715716"/>
  </sheetPr>
  <dimension ref="A1:AL114"/>
  <sheetViews>
    <sheetView workbookViewId="0">
      <selection activeCell="K9" sqref="K9"/>
    </sheetView>
  </sheetViews>
  <sheetFormatPr defaultColWidth="9.33203125" defaultRowHeight="11.5" x14ac:dyDescent="0.25"/>
  <cols>
    <col min="1" max="1" width="16.88671875" style="185" customWidth="1"/>
    <col min="2" max="5" width="25.6640625" style="185" customWidth="1"/>
    <col min="6" max="6" width="5.88671875" style="208" customWidth="1"/>
    <col min="7" max="11" width="25.6640625" style="185" customWidth="1"/>
    <col min="12" max="16384" width="9.33203125" style="185"/>
  </cols>
  <sheetData>
    <row r="1" spans="1:38" s="184" customFormat="1" ht="20" x14ac:dyDescent="0.25">
      <c r="A1" s="187" t="s">
        <v>383</v>
      </c>
      <c r="B1" s="187"/>
      <c r="C1" s="187"/>
      <c r="D1" s="187"/>
      <c r="E1" s="187"/>
      <c r="F1" s="187"/>
      <c r="G1" s="187"/>
      <c r="H1" s="187"/>
      <c r="I1" s="187"/>
      <c r="J1" s="187"/>
      <c r="K1" s="187"/>
      <c r="L1" s="185"/>
      <c r="M1" s="185"/>
      <c r="N1" s="185"/>
      <c r="O1" s="185"/>
      <c r="P1" s="185"/>
      <c r="Q1" s="185"/>
      <c r="R1" s="185"/>
      <c r="S1" s="185"/>
      <c r="T1" s="185"/>
      <c r="U1" s="185"/>
      <c r="V1" s="185"/>
      <c r="W1" s="185"/>
      <c r="X1" s="185"/>
      <c r="Y1" s="185"/>
      <c r="Z1" s="185"/>
      <c r="AA1" s="185"/>
      <c r="AB1" s="185"/>
      <c r="AC1" s="185"/>
      <c r="AD1" s="185"/>
      <c r="AE1" s="185"/>
      <c r="AF1" s="185"/>
      <c r="AG1" s="185"/>
      <c r="AH1" s="185"/>
      <c r="AI1" s="185"/>
      <c r="AJ1" s="185"/>
      <c r="AK1" s="185"/>
      <c r="AL1" s="185"/>
    </row>
    <row r="2" spans="1:38" s="184" customFormat="1" x14ac:dyDescent="0.25">
      <c r="A2" s="209" t="s">
        <v>384</v>
      </c>
      <c r="B2" s="188"/>
      <c r="C2" s="188"/>
      <c r="D2" s="188"/>
      <c r="E2" s="188"/>
      <c r="F2" s="188"/>
      <c r="G2" s="188"/>
      <c r="H2" s="188"/>
      <c r="I2" s="186"/>
      <c r="J2" s="186"/>
      <c r="K2" s="186"/>
      <c r="L2" s="185"/>
      <c r="M2" s="185"/>
      <c r="N2" s="185"/>
      <c r="O2" s="185"/>
      <c r="P2" s="185"/>
      <c r="Q2" s="185"/>
      <c r="R2" s="185"/>
      <c r="S2" s="185"/>
      <c r="T2" s="185"/>
      <c r="U2" s="185"/>
      <c r="V2" s="185"/>
      <c r="W2" s="185"/>
      <c r="X2" s="185"/>
      <c r="Y2" s="185"/>
      <c r="Z2" s="185"/>
      <c r="AA2" s="185"/>
      <c r="AB2" s="185"/>
      <c r="AC2" s="185"/>
      <c r="AD2" s="185"/>
      <c r="AE2" s="185"/>
      <c r="AF2" s="185"/>
      <c r="AG2" s="185"/>
      <c r="AH2" s="185"/>
      <c r="AI2" s="185"/>
      <c r="AJ2" s="185"/>
      <c r="AK2" s="185"/>
      <c r="AL2" s="185"/>
    </row>
    <row r="3" spans="1:38" x14ac:dyDescent="0.25">
      <c r="A3" s="189"/>
      <c r="B3" s="190" t="s">
        <v>385</v>
      </c>
      <c r="C3" s="199" t="s">
        <v>386</v>
      </c>
      <c r="D3" s="190" t="s">
        <v>385</v>
      </c>
      <c r="E3" s="190" t="s">
        <v>385</v>
      </c>
      <c r="F3" s="202"/>
      <c r="G3" s="190"/>
      <c r="H3" s="190" t="s">
        <v>385</v>
      </c>
      <c r="I3" s="199" t="s">
        <v>386</v>
      </c>
      <c r="J3" s="190" t="s">
        <v>385</v>
      </c>
      <c r="K3" s="190" t="s">
        <v>385</v>
      </c>
    </row>
    <row r="4" spans="1:38" ht="23" x14ac:dyDescent="0.25">
      <c r="A4" s="214"/>
      <c r="B4" s="191" t="s">
        <v>387</v>
      </c>
      <c r="C4" s="190" t="s">
        <v>388</v>
      </c>
      <c r="D4" s="191" t="s">
        <v>389</v>
      </c>
      <c r="E4" s="191" t="s">
        <v>390</v>
      </c>
      <c r="F4" s="203"/>
      <c r="G4" s="191"/>
      <c r="H4" s="191" t="s">
        <v>387</v>
      </c>
      <c r="I4" s="190" t="s">
        <v>388</v>
      </c>
      <c r="J4" s="191" t="s">
        <v>389</v>
      </c>
      <c r="K4" s="191" t="s">
        <v>390</v>
      </c>
    </row>
    <row r="5" spans="1:38" x14ac:dyDescent="0.25">
      <c r="A5" s="214"/>
      <c r="B5" s="191"/>
      <c r="C5" s="191"/>
      <c r="D5" s="192" t="s">
        <v>391</v>
      </c>
      <c r="E5" s="192"/>
      <c r="F5" s="204"/>
      <c r="G5" s="192"/>
      <c r="H5" s="192"/>
      <c r="I5" s="191"/>
      <c r="J5" s="192" t="s">
        <v>391</v>
      </c>
      <c r="K5" s="192"/>
    </row>
    <row r="6" spans="1:38" x14ac:dyDescent="0.25">
      <c r="A6" s="215" t="s">
        <v>392</v>
      </c>
      <c r="B6" s="215" t="s">
        <v>393</v>
      </c>
      <c r="C6" s="193" t="s">
        <v>394</v>
      </c>
      <c r="D6" s="193" t="s">
        <v>394</v>
      </c>
      <c r="E6" s="193" t="s">
        <v>393</v>
      </c>
      <c r="F6" s="205"/>
      <c r="G6" s="201" t="s">
        <v>395</v>
      </c>
      <c r="H6" s="193" t="s">
        <v>393</v>
      </c>
      <c r="I6" s="193" t="s">
        <v>394</v>
      </c>
      <c r="J6" s="193" t="s">
        <v>394</v>
      </c>
      <c r="K6" s="193" t="s">
        <v>393</v>
      </c>
    </row>
    <row r="7" spans="1:38" x14ac:dyDescent="0.25">
      <c r="A7" s="178" t="s">
        <v>396</v>
      </c>
      <c r="B7" s="181"/>
      <c r="C7" s="181"/>
      <c r="D7" s="181"/>
      <c r="E7" s="181"/>
      <c r="F7" s="176"/>
      <c r="G7" s="175">
        <v>2025</v>
      </c>
      <c r="H7" s="196">
        <v>90.051581758789794</v>
      </c>
      <c r="I7" s="195"/>
      <c r="J7" s="195"/>
      <c r="K7" s="195"/>
    </row>
    <row r="8" spans="1:38" x14ac:dyDescent="0.25">
      <c r="A8" s="178" t="s">
        <v>397</v>
      </c>
      <c r="B8" s="181"/>
      <c r="C8" s="181"/>
      <c r="D8" s="181"/>
      <c r="E8" s="181"/>
      <c r="F8" s="180"/>
      <c r="G8" s="178">
        <v>2026</v>
      </c>
      <c r="H8" s="196">
        <v>109.390020392632</v>
      </c>
      <c r="I8" s="200">
        <v>2.1</v>
      </c>
      <c r="J8" s="200">
        <v>1.4864648043320317</v>
      </c>
      <c r="K8" s="196">
        <f>(I8-J8)*H8</f>
        <v>67.114627565716532</v>
      </c>
    </row>
    <row r="9" spans="1:38" x14ac:dyDescent="0.25">
      <c r="A9" s="178" t="s">
        <v>398</v>
      </c>
      <c r="B9" s="181">
        <v>100</v>
      </c>
      <c r="C9" s="182">
        <v>2.1</v>
      </c>
      <c r="D9" s="182">
        <v>1.4864648043320317</v>
      </c>
      <c r="E9" s="181">
        <f>(C9-D9)*B9</f>
        <v>61.353519566796841</v>
      </c>
      <c r="F9" s="180"/>
      <c r="G9" s="178">
        <v>2027</v>
      </c>
      <c r="H9" s="196">
        <v>126.925480830046</v>
      </c>
      <c r="I9" s="200">
        <v>2.1</v>
      </c>
      <c r="J9" s="200">
        <v>1.4483503221696719</v>
      </c>
      <c r="K9" s="196">
        <f t="shared" ref="K9:K11" si="0">(I9-J9)*H9</f>
        <v>82.710948691358979</v>
      </c>
    </row>
    <row r="10" spans="1:38" x14ac:dyDescent="0.25">
      <c r="A10" s="178" t="s">
        <v>399</v>
      </c>
      <c r="B10" s="181">
        <v>105</v>
      </c>
      <c r="C10" s="182">
        <v>2.1</v>
      </c>
      <c r="D10" s="182">
        <v>1.4864648043320317</v>
      </c>
      <c r="E10" s="181">
        <f t="shared" ref="E10:E12" si="1">(C10-D10)*B10</f>
        <v>64.421195545136683</v>
      </c>
      <c r="F10" s="180"/>
      <c r="G10" s="178">
        <v>2028</v>
      </c>
      <c r="H10" s="196">
        <v>139.24662526835701</v>
      </c>
      <c r="I10" s="200">
        <v>2.1</v>
      </c>
      <c r="J10" s="200">
        <v>1.3721213578449523</v>
      </c>
      <c r="K10" s="196">
        <f t="shared" si="0"/>
        <v>101.35464452500447</v>
      </c>
    </row>
    <row r="11" spans="1:38" x14ac:dyDescent="0.25">
      <c r="A11" s="178" t="s">
        <v>400</v>
      </c>
      <c r="B11" s="181">
        <v>112</v>
      </c>
      <c r="C11" s="182">
        <v>2.1</v>
      </c>
      <c r="D11" s="182">
        <v>1.4864648043320317</v>
      </c>
      <c r="E11" s="181">
        <f>(C11-D11)*B11</f>
        <v>68.715941914812461</v>
      </c>
      <c r="F11" s="180"/>
      <c r="G11" s="178">
        <v>2029</v>
      </c>
      <c r="H11" s="196">
        <v>142.02891492263501</v>
      </c>
      <c r="I11" s="200">
        <v>2.1</v>
      </c>
      <c r="J11" s="200">
        <v>1.1815489470331535</v>
      </c>
      <c r="K11" s="196">
        <f t="shared" si="0"/>
        <v>130.44660646243278</v>
      </c>
    </row>
    <row r="12" spans="1:38" x14ac:dyDescent="0.25">
      <c r="A12" s="178" t="s">
        <v>401</v>
      </c>
      <c r="B12" s="181">
        <v>117.60000000000001</v>
      </c>
      <c r="C12" s="182">
        <v>2.1</v>
      </c>
      <c r="D12" s="182">
        <v>1.4864648043320317</v>
      </c>
      <c r="E12" s="181">
        <f t="shared" si="1"/>
        <v>72.151739010553086</v>
      </c>
      <c r="F12" s="180"/>
      <c r="G12" s="181"/>
      <c r="H12" s="196"/>
      <c r="I12" s="196"/>
      <c r="J12" s="196"/>
      <c r="K12" s="196"/>
    </row>
    <row r="13" spans="1:38" x14ac:dyDescent="0.25">
      <c r="A13" s="194"/>
      <c r="B13" s="181"/>
      <c r="C13" s="181"/>
      <c r="D13" s="181"/>
      <c r="E13" s="181"/>
      <c r="F13" s="180"/>
      <c r="G13" s="181"/>
      <c r="H13" s="196"/>
      <c r="I13" s="196"/>
      <c r="J13" s="196"/>
      <c r="K13" s="196"/>
    </row>
    <row r="14" spans="1:38" x14ac:dyDescent="0.25">
      <c r="A14" s="194"/>
      <c r="B14" s="181"/>
      <c r="C14" s="181"/>
      <c r="D14" s="181"/>
      <c r="E14" s="181"/>
      <c r="F14" s="180"/>
      <c r="G14" s="181"/>
      <c r="H14" s="196"/>
      <c r="I14" s="196"/>
      <c r="J14" s="196"/>
      <c r="K14" s="196"/>
    </row>
    <row r="15" spans="1:38" x14ac:dyDescent="0.25">
      <c r="A15" s="194"/>
      <c r="B15" s="181"/>
      <c r="C15" s="181"/>
      <c r="D15" s="181"/>
      <c r="E15" s="181"/>
      <c r="F15" s="180"/>
      <c r="G15" s="181"/>
      <c r="H15" s="196"/>
      <c r="I15" s="196"/>
      <c r="J15" s="196"/>
      <c r="K15" s="196"/>
    </row>
    <row r="16" spans="1:38" x14ac:dyDescent="0.25">
      <c r="A16" s="194"/>
      <c r="B16" s="181"/>
      <c r="C16" s="181"/>
      <c r="D16" s="181"/>
      <c r="E16" s="181"/>
      <c r="F16" s="180"/>
      <c r="G16" s="181"/>
      <c r="H16" s="196"/>
      <c r="I16" s="196"/>
      <c r="J16" s="196"/>
      <c r="K16" s="196"/>
    </row>
    <row r="17" spans="1:11" x14ac:dyDescent="0.25">
      <c r="A17" s="194"/>
      <c r="B17" s="181"/>
      <c r="C17" s="181"/>
      <c r="D17" s="181"/>
      <c r="E17" s="181"/>
      <c r="F17" s="180"/>
      <c r="G17" s="181"/>
      <c r="H17" s="177"/>
      <c r="I17" s="177"/>
      <c r="J17" s="177"/>
      <c r="K17" s="177"/>
    </row>
    <row r="18" spans="1:11" x14ac:dyDescent="0.25">
      <c r="A18" s="194"/>
      <c r="B18" s="181"/>
      <c r="C18" s="181"/>
      <c r="D18" s="181"/>
      <c r="E18" s="181"/>
      <c r="F18" s="180"/>
      <c r="G18" s="181"/>
      <c r="H18" s="177"/>
      <c r="I18" s="177"/>
      <c r="J18" s="177"/>
      <c r="K18" s="177"/>
    </row>
    <row r="19" spans="1:11" x14ac:dyDescent="0.25">
      <c r="A19" s="194"/>
      <c r="B19" s="181"/>
      <c r="C19" s="181"/>
      <c r="D19" s="181"/>
      <c r="E19" s="181"/>
      <c r="F19" s="180"/>
      <c r="G19" s="181"/>
      <c r="H19" s="177"/>
      <c r="I19" s="177"/>
      <c r="J19" s="177"/>
      <c r="K19" s="177"/>
    </row>
    <row r="20" spans="1:11" x14ac:dyDescent="0.25">
      <c r="A20" s="194"/>
      <c r="B20" s="181"/>
      <c r="C20" s="181"/>
      <c r="D20" s="181"/>
      <c r="E20" s="181"/>
      <c r="F20" s="180"/>
      <c r="G20" s="181"/>
      <c r="H20" s="177"/>
      <c r="I20" s="177"/>
      <c r="J20" s="177"/>
      <c r="K20" s="177"/>
    </row>
    <row r="21" spans="1:11" x14ac:dyDescent="0.25">
      <c r="A21" s="194"/>
      <c r="B21" s="181"/>
      <c r="C21" s="181"/>
      <c r="D21" s="181"/>
      <c r="E21" s="181"/>
      <c r="F21" s="180"/>
      <c r="G21" s="181"/>
      <c r="H21" s="177"/>
      <c r="I21" s="177"/>
      <c r="J21" s="177"/>
      <c r="K21" s="177"/>
    </row>
    <row r="22" spans="1:11" x14ac:dyDescent="0.25">
      <c r="A22" s="194"/>
      <c r="B22" s="181"/>
      <c r="C22" s="181"/>
      <c r="D22" s="181"/>
      <c r="E22" s="181"/>
      <c r="F22" s="180"/>
      <c r="G22" s="181"/>
      <c r="H22" s="177"/>
      <c r="I22" s="177"/>
      <c r="J22" s="177"/>
      <c r="K22" s="177"/>
    </row>
    <row r="23" spans="1:11" x14ac:dyDescent="0.25">
      <c r="A23" s="194"/>
      <c r="B23" s="181"/>
      <c r="C23" s="181"/>
      <c r="D23" s="181"/>
      <c r="E23" s="181"/>
      <c r="F23" s="180"/>
      <c r="G23" s="181"/>
      <c r="H23" s="177"/>
      <c r="I23" s="177"/>
      <c r="J23" s="177"/>
      <c r="K23" s="177"/>
    </row>
    <row r="24" spans="1:11" x14ac:dyDescent="0.25">
      <c r="A24" s="194"/>
      <c r="B24" s="181"/>
      <c r="C24" s="181"/>
      <c r="D24" s="181"/>
      <c r="E24" s="181"/>
      <c r="F24" s="180"/>
      <c r="G24" s="181"/>
      <c r="H24" s="177"/>
      <c r="I24" s="177"/>
      <c r="J24" s="177"/>
      <c r="K24" s="177"/>
    </row>
    <row r="25" spans="1:11" x14ac:dyDescent="0.25">
      <c r="A25" s="194"/>
      <c r="B25" s="181"/>
      <c r="C25" s="181"/>
      <c r="D25" s="181"/>
      <c r="E25" s="181"/>
      <c r="F25" s="180"/>
      <c r="G25" s="181"/>
      <c r="H25" s="177"/>
      <c r="I25" s="177"/>
      <c r="J25" s="177"/>
      <c r="K25" s="177"/>
    </row>
    <row r="26" spans="1:11" x14ac:dyDescent="0.25">
      <c r="A26" s="194"/>
      <c r="B26" s="181"/>
      <c r="C26" s="181"/>
      <c r="D26" s="181"/>
      <c r="E26" s="181"/>
      <c r="F26" s="180"/>
      <c r="G26" s="181"/>
      <c r="H26" s="177"/>
      <c r="I26" s="177"/>
      <c r="J26" s="177"/>
      <c r="K26" s="177"/>
    </row>
    <row r="27" spans="1:11" x14ac:dyDescent="0.25">
      <c r="A27" s="194"/>
      <c r="B27" s="181"/>
      <c r="C27" s="181"/>
      <c r="D27" s="181"/>
      <c r="E27" s="181"/>
      <c r="F27" s="180"/>
      <c r="G27" s="181"/>
      <c r="H27" s="177"/>
      <c r="I27" s="177"/>
      <c r="J27" s="177"/>
      <c r="K27" s="177"/>
    </row>
    <row r="28" spans="1:11" x14ac:dyDescent="0.25">
      <c r="A28" s="194"/>
      <c r="B28" s="181"/>
      <c r="C28" s="181"/>
      <c r="D28" s="181"/>
      <c r="E28" s="181"/>
      <c r="F28" s="179"/>
      <c r="G28" s="181"/>
      <c r="H28" s="177"/>
      <c r="I28" s="177"/>
      <c r="J28" s="177"/>
      <c r="K28" s="177"/>
    </row>
    <row r="29" spans="1:11" x14ac:dyDescent="0.25">
      <c r="A29" s="194"/>
      <c r="B29" s="181"/>
      <c r="C29" s="181"/>
      <c r="D29" s="181"/>
      <c r="E29" s="181"/>
      <c r="F29" s="179"/>
      <c r="G29" s="181"/>
      <c r="H29" s="181"/>
      <c r="I29" s="181"/>
      <c r="J29" s="181"/>
      <c r="K29" s="181"/>
    </row>
    <row r="30" spans="1:11" x14ac:dyDescent="0.25">
      <c r="A30" s="194"/>
      <c r="B30" s="181"/>
      <c r="C30" s="197"/>
      <c r="D30" s="197"/>
      <c r="E30" s="197"/>
      <c r="F30" s="206"/>
      <c r="G30" s="197"/>
      <c r="H30" s="197"/>
      <c r="I30" s="198"/>
      <c r="J30" s="197"/>
      <c r="K30" s="197"/>
    </row>
    <row r="31" spans="1:11" x14ac:dyDescent="0.25">
      <c r="A31" s="194"/>
      <c r="B31" s="181"/>
      <c r="C31" s="197"/>
      <c r="D31" s="197"/>
      <c r="E31" s="197"/>
      <c r="F31" s="206"/>
      <c r="G31" s="197"/>
      <c r="H31" s="197"/>
      <c r="I31" s="198"/>
      <c r="J31" s="197"/>
      <c r="K31" s="197"/>
    </row>
    <row r="32" spans="1:11" x14ac:dyDescent="0.25">
      <c r="A32" s="194"/>
      <c r="B32" s="181"/>
      <c r="C32" s="197"/>
      <c r="D32" s="197"/>
      <c r="E32" s="197"/>
      <c r="F32" s="206"/>
      <c r="G32" s="197"/>
      <c r="H32" s="197"/>
      <c r="I32" s="198"/>
      <c r="J32" s="197"/>
      <c r="K32" s="197"/>
    </row>
    <row r="33" spans="1:11" x14ac:dyDescent="0.25">
      <c r="A33" s="194"/>
      <c r="B33" s="181"/>
      <c r="C33" s="197"/>
      <c r="D33" s="197"/>
      <c r="E33" s="197"/>
      <c r="F33" s="206"/>
      <c r="G33" s="197"/>
      <c r="H33" s="197"/>
      <c r="I33" s="198"/>
      <c r="J33" s="197"/>
      <c r="K33" s="197"/>
    </row>
    <row r="34" spans="1:11" x14ac:dyDescent="0.25">
      <c r="A34" s="194"/>
      <c r="B34" s="181"/>
      <c r="C34" s="197"/>
      <c r="D34" s="197"/>
      <c r="E34" s="197"/>
      <c r="F34" s="206"/>
      <c r="G34" s="197"/>
      <c r="H34" s="197"/>
      <c r="I34" s="198"/>
      <c r="J34" s="197"/>
      <c r="K34" s="197"/>
    </row>
    <row r="35" spans="1:11" x14ac:dyDescent="0.25">
      <c r="A35" s="194"/>
      <c r="B35" s="197"/>
      <c r="C35" s="197"/>
      <c r="D35" s="197"/>
      <c r="E35" s="197"/>
      <c r="F35" s="206"/>
      <c r="G35" s="197"/>
      <c r="H35" s="197"/>
      <c r="I35" s="198"/>
      <c r="J35" s="197"/>
      <c r="K35" s="197"/>
    </row>
    <row r="36" spans="1:11" x14ac:dyDescent="0.25">
      <c r="A36" s="194"/>
      <c r="B36" s="197"/>
      <c r="C36" s="197"/>
      <c r="D36" s="197"/>
      <c r="E36" s="197"/>
      <c r="F36" s="206"/>
      <c r="G36" s="197"/>
      <c r="H36" s="197"/>
      <c r="I36" s="198"/>
      <c r="J36" s="197"/>
      <c r="K36" s="197"/>
    </row>
    <row r="37" spans="1:11" x14ac:dyDescent="0.25">
      <c r="A37" s="194"/>
      <c r="B37" s="197"/>
      <c r="C37" s="197"/>
      <c r="D37" s="197"/>
      <c r="E37" s="197"/>
      <c r="F37" s="206"/>
      <c r="G37" s="197"/>
      <c r="H37" s="197"/>
      <c r="I37" s="198"/>
      <c r="J37" s="197"/>
      <c r="K37" s="197"/>
    </row>
    <row r="38" spans="1:11" x14ac:dyDescent="0.25">
      <c r="A38" s="194"/>
      <c r="B38" s="197"/>
      <c r="C38" s="197"/>
      <c r="D38" s="197"/>
      <c r="E38" s="197"/>
      <c r="F38" s="206"/>
      <c r="G38" s="197"/>
      <c r="H38" s="197"/>
      <c r="I38" s="198"/>
      <c r="J38" s="197"/>
      <c r="K38" s="197"/>
    </row>
    <row r="39" spans="1:11" x14ac:dyDescent="0.25">
      <c r="A39" s="194"/>
      <c r="B39" s="197"/>
      <c r="C39" s="197"/>
      <c r="D39" s="197"/>
      <c r="E39" s="197"/>
      <c r="F39" s="206"/>
      <c r="G39" s="197"/>
      <c r="H39" s="197"/>
      <c r="I39" s="198"/>
      <c r="J39" s="197"/>
      <c r="K39" s="197"/>
    </row>
    <row r="40" spans="1:11" x14ac:dyDescent="0.25">
      <c r="A40" s="194"/>
      <c r="B40" s="197"/>
      <c r="C40" s="197"/>
      <c r="D40" s="197"/>
      <c r="E40" s="197"/>
      <c r="F40" s="206"/>
      <c r="G40" s="197"/>
      <c r="H40" s="197"/>
      <c r="I40" s="198"/>
      <c r="J40" s="197"/>
      <c r="K40" s="197"/>
    </row>
    <row r="41" spans="1:11" x14ac:dyDescent="0.25">
      <c r="A41" s="194"/>
      <c r="B41" s="197"/>
      <c r="C41" s="197"/>
      <c r="D41" s="197"/>
      <c r="E41" s="197"/>
      <c r="F41" s="206"/>
      <c r="G41" s="197"/>
      <c r="H41" s="197"/>
      <c r="I41" s="198"/>
      <c r="J41" s="197"/>
      <c r="K41" s="197"/>
    </row>
    <row r="42" spans="1:11" x14ac:dyDescent="0.25">
      <c r="A42" s="194"/>
      <c r="B42" s="197"/>
      <c r="C42" s="197"/>
      <c r="D42" s="197"/>
      <c r="E42" s="197"/>
      <c r="F42" s="206"/>
      <c r="G42" s="197"/>
      <c r="H42" s="197"/>
      <c r="I42" s="198"/>
      <c r="J42" s="197"/>
      <c r="K42" s="197"/>
    </row>
    <row r="43" spans="1:11" x14ac:dyDescent="0.25">
      <c r="A43" s="194"/>
      <c r="B43" s="197"/>
      <c r="C43" s="197"/>
      <c r="D43" s="197"/>
      <c r="E43" s="197"/>
      <c r="F43" s="206"/>
      <c r="G43" s="197"/>
      <c r="H43" s="197"/>
      <c r="I43" s="198"/>
      <c r="J43" s="197"/>
      <c r="K43" s="197"/>
    </row>
    <row r="44" spans="1:11" x14ac:dyDescent="0.25">
      <c r="A44" s="194"/>
      <c r="B44" s="197"/>
      <c r="C44" s="197"/>
      <c r="D44" s="197"/>
      <c r="E44" s="197"/>
      <c r="F44" s="206"/>
      <c r="G44" s="197"/>
      <c r="H44" s="197"/>
      <c r="I44" s="198"/>
      <c r="J44" s="197"/>
      <c r="K44" s="197"/>
    </row>
    <row r="45" spans="1:11" x14ac:dyDescent="0.25">
      <c r="A45" s="194"/>
      <c r="B45" s="197"/>
      <c r="C45" s="197"/>
      <c r="D45" s="197"/>
      <c r="E45" s="197"/>
      <c r="F45" s="206"/>
      <c r="G45" s="197"/>
      <c r="H45" s="197"/>
      <c r="I45" s="198"/>
      <c r="J45" s="197"/>
      <c r="K45" s="197"/>
    </row>
    <row r="46" spans="1:11" x14ac:dyDescent="0.25">
      <c r="A46" s="194"/>
      <c r="B46" s="197"/>
      <c r="C46" s="197"/>
      <c r="D46" s="197"/>
      <c r="E46" s="197"/>
      <c r="F46" s="206"/>
      <c r="G46" s="197"/>
      <c r="H46" s="197"/>
      <c r="I46" s="198"/>
      <c r="J46" s="197"/>
      <c r="K46" s="197"/>
    </row>
    <row r="47" spans="1:11" x14ac:dyDescent="0.25">
      <c r="A47" s="194"/>
      <c r="B47" s="197"/>
      <c r="C47" s="197"/>
      <c r="D47" s="197"/>
      <c r="E47" s="197"/>
      <c r="F47" s="206"/>
      <c r="G47" s="197"/>
      <c r="H47" s="197"/>
      <c r="I47" s="198"/>
      <c r="J47" s="197"/>
      <c r="K47" s="197"/>
    </row>
    <row r="48" spans="1:11" x14ac:dyDescent="0.25">
      <c r="A48" s="194"/>
      <c r="B48" s="197"/>
      <c r="C48" s="197"/>
      <c r="D48" s="197"/>
      <c r="E48" s="197"/>
      <c r="F48" s="206"/>
      <c r="G48" s="197"/>
      <c r="H48" s="197"/>
      <c r="I48" s="198"/>
      <c r="J48" s="197"/>
      <c r="K48" s="197"/>
    </row>
    <row r="49" spans="1:11" x14ac:dyDescent="0.25">
      <c r="A49" s="194"/>
      <c r="B49" s="196"/>
      <c r="C49" s="197"/>
      <c r="D49" s="197"/>
      <c r="E49" s="197"/>
      <c r="F49" s="206"/>
      <c r="G49" s="197"/>
      <c r="H49" s="197"/>
      <c r="I49" s="198"/>
      <c r="J49" s="197"/>
      <c r="K49" s="197"/>
    </row>
    <row r="50" spans="1:11" x14ac:dyDescent="0.25">
      <c r="A50" s="194"/>
      <c r="B50" s="196"/>
      <c r="C50" s="197"/>
      <c r="D50" s="197"/>
      <c r="E50" s="197"/>
      <c r="F50" s="206"/>
      <c r="G50" s="197"/>
      <c r="H50" s="197"/>
      <c r="I50" s="198"/>
      <c r="J50" s="197"/>
      <c r="K50" s="197"/>
    </row>
    <row r="51" spans="1:11" x14ac:dyDescent="0.25">
      <c r="A51" s="194"/>
      <c r="B51" s="196"/>
      <c r="C51" s="197"/>
      <c r="D51" s="197"/>
      <c r="E51" s="197"/>
      <c r="F51" s="206"/>
      <c r="G51" s="197"/>
      <c r="H51" s="197"/>
      <c r="I51" s="198"/>
      <c r="J51" s="197"/>
      <c r="K51" s="197"/>
    </row>
    <row r="52" spans="1:11" x14ac:dyDescent="0.25">
      <c r="A52" s="194"/>
      <c r="B52" s="196"/>
      <c r="C52" s="197"/>
      <c r="D52" s="197"/>
      <c r="E52" s="197"/>
      <c r="F52" s="206"/>
      <c r="G52" s="197"/>
      <c r="H52" s="197"/>
      <c r="I52" s="198"/>
      <c r="J52" s="197"/>
      <c r="K52" s="197"/>
    </row>
    <row r="53" spans="1:11" x14ac:dyDescent="0.25">
      <c r="A53" s="194"/>
      <c r="B53" s="196"/>
      <c r="C53" s="197"/>
      <c r="D53" s="197"/>
      <c r="E53" s="197"/>
      <c r="F53" s="206"/>
      <c r="G53" s="197"/>
      <c r="H53" s="197"/>
      <c r="I53" s="198"/>
      <c r="J53" s="197"/>
      <c r="K53" s="197"/>
    </row>
    <row r="54" spans="1:11" x14ac:dyDescent="0.25">
      <c r="A54" s="194"/>
      <c r="B54" s="196"/>
      <c r="C54" s="197"/>
      <c r="D54" s="197"/>
      <c r="E54" s="197"/>
      <c r="F54" s="206"/>
      <c r="G54" s="197"/>
      <c r="H54" s="197"/>
      <c r="I54" s="198"/>
      <c r="J54" s="197"/>
      <c r="K54" s="197"/>
    </row>
    <row r="55" spans="1:11" x14ac:dyDescent="0.25">
      <c r="A55" s="194"/>
      <c r="B55" s="196"/>
      <c r="C55" s="197"/>
      <c r="D55" s="197"/>
      <c r="E55" s="197"/>
      <c r="F55" s="206"/>
      <c r="G55" s="197"/>
      <c r="H55" s="197"/>
      <c r="I55" s="198"/>
      <c r="J55" s="197"/>
      <c r="K55" s="197"/>
    </row>
    <row r="56" spans="1:11" x14ac:dyDescent="0.25">
      <c r="A56" s="194"/>
      <c r="B56" s="196"/>
      <c r="C56" s="197"/>
      <c r="D56" s="197"/>
      <c r="E56" s="197"/>
      <c r="F56" s="206"/>
      <c r="G56" s="197"/>
      <c r="H56" s="197"/>
      <c r="I56" s="198"/>
      <c r="J56" s="197"/>
      <c r="K56" s="197"/>
    </row>
    <row r="57" spans="1:11" x14ac:dyDescent="0.25">
      <c r="A57" s="194"/>
      <c r="B57" s="196"/>
      <c r="C57" s="197"/>
      <c r="D57" s="197"/>
      <c r="E57" s="197"/>
      <c r="F57" s="206"/>
      <c r="G57" s="197"/>
      <c r="H57" s="197"/>
      <c r="I57" s="198"/>
      <c r="J57" s="197"/>
      <c r="K57" s="197"/>
    </row>
    <row r="58" spans="1:11" x14ac:dyDescent="0.25">
      <c r="A58" s="194"/>
      <c r="B58" s="196"/>
      <c r="C58" s="197"/>
      <c r="D58" s="197"/>
      <c r="E58" s="197"/>
      <c r="F58" s="206"/>
      <c r="G58" s="197"/>
      <c r="H58" s="197"/>
      <c r="I58" s="198"/>
      <c r="J58" s="197"/>
      <c r="K58" s="197"/>
    </row>
    <row r="59" spans="1:11" x14ac:dyDescent="0.25">
      <c r="A59" s="194"/>
      <c r="B59" s="196"/>
      <c r="C59" s="197"/>
      <c r="D59" s="197"/>
      <c r="E59" s="197"/>
      <c r="F59" s="206"/>
      <c r="G59" s="197"/>
      <c r="H59" s="197"/>
      <c r="I59" s="198"/>
      <c r="J59" s="197"/>
      <c r="K59" s="197"/>
    </row>
    <row r="60" spans="1:11" x14ac:dyDescent="0.25">
      <c r="A60" s="194"/>
      <c r="B60" s="196"/>
      <c r="C60" s="197"/>
      <c r="D60" s="197"/>
      <c r="E60" s="197"/>
      <c r="F60" s="206"/>
      <c r="G60" s="197"/>
      <c r="H60" s="197"/>
      <c r="I60" s="198"/>
      <c r="J60" s="197"/>
      <c r="K60" s="197"/>
    </row>
    <row r="61" spans="1:11" x14ac:dyDescent="0.25">
      <c r="A61" s="194"/>
      <c r="B61" s="196"/>
      <c r="C61" s="197"/>
      <c r="D61" s="197"/>
      <c r="E61" s="197"/>
      <c r="F61" s="206"/>
      <c r="G61" s="197"/>
      <c r="H61" s="197"/>
      <c r="I61" s="198"/>
      <c r="J61" s="197"/>
      <c r="K61" s="197"/>
    </row>
    <row r="62" spans="1:11" x14ac:dyDescent="0.25">
      <c r="A62" s="194"/>
      <c r="B62" s="196"/>
      <c r="C62" s="197"/>
      <c r="D62" s="197"/>
      <c r="E62" s="197"/>
      <c r="F62" s="206"/>
      <c r="G62" s="197"/>
      <c r="H62" s="197"/>
      <c r="I62" s="198"/>
      <c r="J62" s="197"/>
      <c r="K62" s="197"/>
    </row>
    <row r="63" spans="1:11" x14ac:dyDescent="0.25">
      <c r="A63" s="194"/>
      <c r="B63" s="196"/>
      <c r="C63" s="197"/>
      <c r="D63" s="197"/>
      <c r="E63" s="197"/>
      <c r="F63" s="206"/>
      <c r="G63" s="197"/>
      <c r="H63" s="197"/>
      <c r="I63" s="198"/>
      <c r="J63" s="197"/>
      <c r="K63" s="197"/>
    </row>
    <row r="64" spans="1:11" x14ac:dyDescent="0.25">
      <c r="A64" s="194"/>
      <c r="B64" s="196"/>
      <c r="C64" s="197"/>
      <c r="D64" s="197"/>
      <c r="E64" s="197"/>
      <c r="F64" s="206"/>
      <c r="G64" s="197"/>
      <c r="H64" s="197"/>
      <c r="I64" s="198"/>
      <c r="J64" s="197"/>
      <c r="K64" s="197"/>
    </row>
    <row r="65" spans="1:11" x14ac:dyDescent="0.25">
      <c r="A65" s="194"/>
      <c r="B65" s="196"/>
      <c r="C65" s="197"/>
      <c r="D65" s="197"/>
      <c r="E65" s="197"/>
      <c r="F65" s="206"/>
      <c r="G65" s="197"/>
      <c r="H65" s="197"/>
      <c r="I65" s="198"/>
      <c r="J65" s="197"/>
      <c r="K65" s="197"/>
    </row>
    <row r="66" spans="1:11" x14ac:dyDescent="0.25">
      <c r="A66" s="194"/>
      <c r="B66" s="196"/>
      <c r="C66" s="197"/>
      <c r="D66" s="197"/>
      <c r="E66" s="197"/>
      <c r="F66" s="206"/>
      <c r="G66" s="197"/>
      <c r="H66" s="197"/>
      <c r="I66" s="198"/>
      <c r="J66" s="197"/>
      <c r="K66" s="197"/>
    </row>
    <row r="67" spans="1:11" x14ac:dyDescent="0.25">
      <c r="A67" s="194"/>
      <c r="B67" s="196"/>
      <c r="C67" s="197"/>
      <c r="D67" s="197"/>
      <c r="E67" s="197"/>
      <c r="F67" s="206"/>
      <c r="G67" s="197"/>
      <c r="H67" s="197"/>
      <c r="I67" s="198"/>
      <c r="J67" s="197"/>
      <c r="K67" s="197"/>
    </row>
    <row r="68" spans="1:11" x14ac:dyDescent="0.25">
      <c r="A68" s="194"/>
      <c r="B68" s="196"/>
      <c r="C68" s="197"/>
      <c r="D68" s="197"/>
      <c r="E68" s="197"/>
      <c r="F68" s="206"/>
      <c r="G68" s="197"/>
      <c r="H68" s="197"/>
      <c r="I68" s="198"/>
      <c r="J68" s="197"/>
      <c r="K68" s="197"/>
    </row>
    <row r="69" spans="1:11" x14ac:dyDescent="0.25">
      <c r="A69" s="194"/>
      <c r="B69" s="196"/>
      <c r="C69" s="197"/>
      <c r="D69" s="197"/>
      <c r="E69" s="197"/>
      <c r="F69" s="206"/>
      <c r="G69" s="197"/>
      <c r="H69" s="197"/>
      <c r="I69" s="198"/>
      <c r="J69" s="197"/>
      <c r="K69" s="197"/>
    </row>
    <row r="70" spans="1:11" x14ac:dyDescent="0.25">
      <c r="A70" s="194"/>
      <c r="B70" s="196"/>
      <c r="C70" s="197"/>
      <c r="D70" s="197"/>
      <c r="E70" s="197"/>
      <c r="F70" s="206"/>
      <c r="G70" s="197"/>
      <c r="H70" s="197"/>
      <c r="I70" s="198"/>
      <c r="J70" s="197"/>
      <c r="K70" s="197"/>
    </row>
    <row r="71" spans="1:11" x14ac:dyDescent="0.25">
      <c r="A71" s="194"/>
      <c r="B71" s="196"/>
      <c r="C71" s="197"/>
      <c r="D71" s="197"/>
      <c r="E71" s="197"/>
      <c r="F71" s="206"/>
      <c r="G71" s="197"/>
      <c r="H71" s="197"/>
      <c r="I71" s="198"/>
      <c r="J71" s="197"/>
      <c r="K71" s="197"/>
    </row>
    <row r="72" spans="1:11" x14ac:dyDescent="0.25">
      <c r="A72" s="194"/>
      <c r="B72" s="196"/>
      <c r="C72" s="197"/>
      <c r="D72" s="197"/>
      <c r="E72" s="197"/>
      <c r="F72" s="206"/>
      <c r="G72" s="197"/>
      <c r="H72" s="197"/>
      <c r="I72" s="198"/>
      <c r="J72" s="197"/>
      <c r="K72" s="197"/>
    </row>
    <row r="73" spans="1:11" x14ac:dyDescent="0.25">
      <c r="A73" s="194"/>
      <c r="B73" s="196"/>
      <c r="C73" s="197"/>
      <c r="D73" s="197"/>
      <c r="E73" s="197"/>
      <c r="F73" s="206"/>
      <c r="G73" s="197"/>
      <c r="H73" s="197"/>
      <c r="I73" s="198"/>
      <c r="J73" s="197"/>
      <c r="K73" s="197"/>
    </row>
    <row r="74" spans="1:11" x14ac:dyDescent="0.25">
      <c r="A74" s="194"/>
      <c r="B74" s="196"/>
      <c r="C74" s="197"/>
      <c r="D74" s="197"/>
      <c r="E74" s="197"/>
      <c r="F74" s="206"/>
      <c r="G74" s="197"/>
      <c r="H74" s="197"/>
      <c r="I74" s="198"/>
      <c r="J74" s="197"/>
      <c r="K74" s="197"/>
    </row>
    <row r="75" spans="1:11" x14ac:dyDescent="0.25">
      <c r="A75" s="194"/>
      <c r="B75" s="196"/>
      <c r="C75" s="197"/>
      <c r="D75" s="197"/>
      <c r="E75" s="197"/>
      <c r="F75" s="206"/>
      <c r="G75" s="197"/>
      <c r="H75" s="197"/>
      <c r="I75" s="198"/>
      <c r="J75" s="197"/>
      <c r="K75" s="197"/>
    </row>
    <row r="76" spans="1:11" x14ac:dyDescent="0.25">
      <c r="A76" s="194"/>
      <c r="B76" s="196"/>
      <c r="C76" s="197"/>
      <c r="D76" s="197"/>
      <c r="E76" s="197"/>
      <c r="F76" s="206"/>
      <c r="G76" s="197"/>
      <c r="H76" s="197"/>
      <c r="I76" s="198"/>
      <c r="J76" s="197"/>
      <c r="K76" s="197"/>
    </row>
    <row r="77" spans="1:11" x14ac:dyDescent="0.25">
      <c r="A77" s="194"/>
      <c r="B77" s="196"/>
      <c r="C77" s="197"/>
      <c r="D77" s="197"/>
      <c r="E77" s="197"/>
      <c r="F77" s="206"/>
      <c r="G77" s="197"/>
      <c r="H77" s="197"/>
      <c r="I77" s="198"/>
      <c r="J77" s="197"/>
      <c r="K77" s="197"/>
    </row>
    <row r="78" spans="1:11" x14ac:dyDescent="0.25">
      <c r="A78" s="194"/>
      <c r="B78" s="196"/>
      <c r="C78" s="197"/>
      <c r="D78" s="197"/>
      <c r="E78" s="197"/>
      <c r="F78" s="206"/>
      <c r="G78" s="197"/>
      <c r="H78" s="197"/>
      <c r="I78" s="198"/>
      <c r="J78" s="197"/>
      <c r="K78" s="197"/>
    </row>
    <row r="79" spans="1:11" x14ac:dyDescent="0.25">
      <c r="A79" s="194"/>
      <c r="B79" s="198"/>
      <c r="C79" s="198"/>
      <c r="D79" s="198"/>
      <c r="E79" s="198"/>
      <c r="F79" s="207"/>
      <c r="G79" s="198"/>
      <c r="H79" s="198"/>
      <c r="I79" s="198"/>
      <c r="J79" s="198"/>
      <c r="K79" s="198"/>
    </row>
    <row r="80" spans="1:11" x14ac:dyDescent="0.25">
      <c r="A80" s="194"/>
      <c r="B80" s="198"/>
      <c r="C80" s="198"/>
      <c r="D80" s="198"/>
      <c r="E80" s="198"/>
      <c r="F80" s="207"/>
      <c r="G80" s="198"/>
      <c r="H80" s="198"/>
      <c r="I80" s="198"/>
      <c r="J80" s="198"/>
      <c r="K80" s="198"/>
    </row>
    <row r="81" spans="1:11" x14ac:dyDescent="0.25">
      <c r="A81" s="194"/>
      <c r="B81" s="198"/>
      <c r="C81" s="198"/>
      <c r="D81" s="198"/>
      <c r="E81" s="198"/>
      <c r="F81" s="207"/>
      <c r="G81" s="198"/>
      <c r="H81" s="198"/>
      <c r="I81" s="198"/>
      <c r="J81" s="198"/>
      <c r="K81" s="198"/>
    </row>
    <row r="82" spans="1:11" x14ac:dyDescent="0.25">
      <c r="A82" s="194"/>
      <c r="B82" s="198"/>
      <c r="C82" s="198"/>
      <c r="D82" s="198"/>
      <c r="E82" s="198"/>
      <c r="F82" s="207"/>
      <c r="G82" s="198"/>
      <c r="H82" s="198"/>
      <c r="I82" s="198"/>
      <c r="J82" s="198"/>
      <c r="K82" s="198"/>
    </row>
    <row r="83" spans="1:11" x14ac:dyDescent="0.25">
      <c r="A83" s="194"/>
      <c r="B83" s="198"/>
      <c r="C83" s="198"/>
      <c r="D83" s="198"/>
      <c r="E83" s="198"/>
      <c r="F83" s="207"/>
      <c r="G83" s="198"/>
      <c r="H83" s="198"/>
      <c r="I83" s="198"/>
      <c r="J83" s="198"/>
      <c r="K83" s="198"/>
    </row>
    <row r="84" spans="1:11" x14ac:dyDescent="0.25">
      <c r="A84" s="194"/>
      <c r="B84" s="198"/>
      <c r="C84" s="198"/>
      <c r="D84" s="198"/>
      <c r="E84" s="198"/>
      <c r="F84" s="207"/>
      <c r="G84" s="198"/>
      <c r="H84" s="198"/>
      <c r="I84" s="198"/>
      <c r="J84" s="198"/>
      <c r="K84" s="198"/>
    </row>
    <row r="85" spans="1:11" x14ac:dyDescent="0.25">
      <c r="A85" s="194"/>
      <c r="B85" s="198"/>
      <c r="C85" s="198"/>
      <c r="D85" s="198"/>
      <c r="E85" s="198"/>
      <c r="F85" s="207"/>
      <c r="G85" s="198"/>
      <c r="H85" s="198"/>
      <c r="I85" s="198"/>
      <c r="J85" s="198"/>
      <c r="K85" s="198"/>
    </row>
    <row r="86" spans="1:11" x14ac:dyDescent="0.25">
      <c r="A86" s="194"/>
      <c r="B86" s="198"/>
      <c r="C86" s="198"/>
      <c r="D86" s="198"/>
      <c r="E86" s="198"/>
      <c r="F86" s="207"/>
      <c r="G86" s="198"/>
      <c r="H86" s="198"/>
      <c r="I86" s="198"/>
      <c r="J86" s="198"/>
      <c r="K86" s="198"/>
    </row>
    <row r="87" spans="1:11" x14ac:dyDescent="0.25">
      <c r="A87" s="194"/>
      <c r="B87" s="198"/>
      <c r="C87" s="198"/>
      <c r="D87" s="198"/>
      <c r="E87" s="198"/>
      <c r="F87" s="207"/>
      <c r="G87" s="198"/>
      <c r="H87" s="198"/>
      <c r="I87" s="198"/>
      <c r="J87" s="198"/>
      <c r="K87" s="198"/>
    </row>
    <row r="88" spans="1:11" x14ac:dyDescent="0.25">
      <c r="A88" s="194"/>
      <c r="B88" s="198"/>
      <c r="C88" s="198"/>
      <c r="D88" s="198"/>
      <c r="E88" s="198"/>
      <c r="F88" s="207"/>
      <c r="G88" s="198"/>
      <c r="H88" s="198"/>
      <c r="I88" s="198"/>
      <c r="J88" s="198"/>
      <c r="K88" s="198"/>
    </row>
    <row r="89" spans="1:11" x14ac:dyDescent="0.25">
      <c r="A89" s="194"/>
      <c r="B89" s="198"/>
      <c r="C89" s="198"/>
      <c r="D89" s="198"/>
      <c r="E89" s="198"/>
      <c r="F89" s="207"/>
      <c r="G89" s="198"/>
      <c r="H89" s="198"/>
      <c r="I89" s="198"/>
      <c r="J89" s="198"/>
      <c r="K89" s="198"/>
    </row>
    <row r="90" spans="1:11" x14ac:dyDescent="0.25">
      <c r="A90" s="194"/>
      <c r="B90" s="198"/>
      <c r="C90" s="198"/>
      <c r="D90" s="198"/>
      <c r="E90" s="198"/>
      <c r="F90" s="207"/>
      <c r="G90" s="198"/>
      <c r="H90" s="198"/>
      <c r="I90" s="198"/>
      <c r="J90" s="198"/>
      <c r="K90" s="198"/>
    </row>
    <row r="91" spans="1:11" x14ac:dyDescent="0.25">
      <c r="A91" s="194"/>
      <c r="B91" s="198"/>
      <c r="C91" s="198"/>
      <c r="D91" s="198"/>
      <c r="E91" s="198"/>
      <c r="F91" s="207"/>
      <c r="G91" s="198"/>
      <c r="H91" s="198"/>
      <c r="I91" s="198"/>
      <c r="J91" s="198"/>
      <c r="K91" s="198"/>
    </row>
    <row r="92" spans="1:11" x14ac:dyDescent="0.25">
      <c r="A92" s="194"/>
      <c r="B92" s="198"/>
      <c r="C92" s="198"/>
      <c r="D92" s="198"/>
      <c r="E92" s="198"/>
      <c r="F92" s="207"/>
      <c r="G92" s="198"/>
      <c r="H92" s="198"/>
      <c r="I92" s="198"/>
      <c r="J92" s="198"/>
      <c r="K92" s="198"/>
    </row>
    <row r="93" spans="1:11" x14ac:dyDescent="0.25">
      <c r="A93" s="194"/>
      <c r="B93" s="198"/>
      <c r="C93" s="198"/>
      <c r="D93" s="198"/>
      <c r="E93" s="198"/>
      <c r="F93" s="207"/>
      <c r="G93" s="198"/>
      <c r="H93" s="198"/>
      <c r="I93" s="198"/>
      <c r="J93" s="198"/>
      <c r="K93" s="198"/>
    </row>
    <row r="94" spans="1:11" x14ac:dyDescent="0.25">
      <c r="A94" s="194"/>
      <c r="B94" s="198"/>
      <c r="C94" s="198"/>
      <c r="D94" s="198"/>
      <c r="E94" s="198"/>
      <c r="F94" s="207"/>
      <c r="G94" s="198"/>
      <c r="H94" s="198"/>
      <c r="I94" s="198"/>
      <c r="J94" s="198"/>
      <c r="K94" s="198"/>
    </row>
    <row r="95" spans="1:11" x14ac:dyDescent="0.25">
      <c r="A95" s="194"/>
      <c r="B95" s="198"/>
      <c r="C95" s="198"/>
      <c r="D95" s="198"/>
      <c r="E95" s="198"/>
      <c r="F95" s="207"/>
      <c r="G95" s="198"/>
      <c r="H95" s="198"/>
      <c r="I95" s="198"/>
      <c r="J95" s="198"/>
      <c r="K95" s="198"/>
    </row>
    <row r="96" spans="1:11" x14ac:dyDescent="0.25">
      <c r="A96" s="194"/>
      <c r="B96" s="198"/>
      <c r="C96" s="198"/>
      <c r="D96" s="198"/>
      <c r="E96" s="198"/>
      <c r="F96" s="207"/>
      <c r="G96" s="198"/>
      <c r="H96" s="198"/>
      <c r="I96" s="198"/>
      <c r="J96" s="198"/>
      <c r="K96" s="198"/>
    </row>
    <row r="97" spans="1:11" x14ac:dyDescent="0.25">
      <c r="A97" s="194"/>
      <c r="B97" s="198"/>
      <c r="C97" s="198"/>
      <c r="D97" s="198"/>
      <c r="E97" s="198"/>
      <c r="F97" s="207"/>
      <c r="G97" s="198"/>
      <c r="H97" s="198"/>
      <c r="I97" s="198"/>
      <c r="J97" s="198"/>
      <c r="K97" s="198"/>
    </row>
    <row r="98" spans="1:11" x14ac:dyDescent="0.25">
      <c r="A98" s="194"/>
      <c r="B98" s="198"/>
      <c r="C98" s="198"/>
      <c r="D98" s="198"/>
      <c r="E98" s="198"/>
      <c r="F98" s="207"/>
      <c r="G98" s="198"/>
      <c r="H98" s="198"/>
      <c r="I98" s="198"/>
      <c r="J98" s="198"/>
      <c r="K98" s="198"/>
    </row>
    <row r="99" spans="1:11" x14ac:dyDescent="0.25">
      <c r="A99" s="194"/>
      <c r="B99" s="198"/>
      <c r="C99" s="198"/>
      <c r="D99" s="198"/>
      <c r="E99" s="198"/>
      <c r="F99" s="207"/>
      <c r="G99" s="198"/>
      <c r="H99" s="198"/>
      <c r="I99" s="198"/>
      <c r="J99" s="198"/>
      <c r="K99" s="198"/>
    </row>
    <row r="100" spans="1:11" x14ac:dyDescent="0.25">
      <c r="A100" s="194"/>
      <c r="B100" s="198"/>
      <c r="C100" s="198"/>
      <c r="D100" s="198"/>
      <c r="E100" s="198"/>
      <c r="F100" s="207"/>
      <c r="G100" s="198"/>
      <c r="H100" s="198"/>
      <c r="I100" s="198"/>
      <c r="J100" s="198"/>
      <c r="K100" s="198"/>
    </row>
    <row r="101" spans="1:11" x14ac:dyDescent="0.25">
      <c r="A101" s="194"/>
      <c r="B101" s="198"/>
      <c r="C101" s="198"/>
      <c r="D101" s="198"/>
      <c r="E101" s="198"/>
      <c r="F101" s="207"/>
      <c r="G101" s="198"/>
      <c r="H101" s="198"/>
      <c r="I101" s="198"/>
      <c r="J101" s="198"/>
      <c r="K101" s="198"/>
    </row>
    <row r="102" spans="1:11" x14ac:dyDescent="0.25">
      <c r="A102" s="194"/>
      <c r="B102" s="198"/>
      <c r="C102" s="198"/>
      <c r="D102" s="198"/>
      <c r="E102" s="198"/>
      <c r="F102" s="207"/>
      <c r="G102" s="198"/>
      <c r="H102" s="198"/>
      <c r="I102" s="198"/>
      <c r="J102" s="198"/>
      <c r="K102" s="198"/>
    </row>
    <row r="103" spans="1:11" x14ac:dyDescent="0.25">
      <c r="A103" s="194"/>
      <c r="B103" s="198"/>
      <c r="C103" s="198"/>
      <c r="D103" s="198"/>
      <c r="E103" s="198"/>
      <c r="F103" s="207"/>
      <c r="G103" s="198"/>
      <c r="H103" s="198"/>
      <c r="I103" s="198"/>
      <c r="J103" s="198"/>
      <c r="K103" s="198"/>
    </row>
    <row r="104" spans="1:11" x14ac:dyDescent="0.25">
      <c r="A104" s="194"/>
      <c r="B104" s="198"/>
      <c r="C104" s="198"/>
      <c r="D104" s="198"/>
      <c r="E104" s="198"/>
      <c r="F104" s="207"/>
      <c r="G104" s="198"/>
      <c r="H104" s="198"/>
      <c r="I104" s="198"/>
      <c r="J104" s="198"/>
      <c r="K104" s="198"/>
    </row>
    <row r="105" spans="1:11" x14ac:dyDescent="0.25">
      <c r="A105" s="194"/>
      <c r="B105" s="198"/>
      <c r="C105" s="198"/>
      <c r="D105" s="198"/>
      <c r="E105" s="198"/>
      <c r="F105" s="207"/>
      <c r="G105" s="198"/>
      <c r="H105" s="198"/>
      <c r="I105" s="198"/>
      <c r="J105" s="198"/>
      <c r="K105" s="198"/>
    </row>
    <row r="106" spans="1:11" x14ac:dyDescent="0.25">
      <c r="A106" s="194"/>
      <c r="B106" s="198"/>
      <c r="C106" s="198"/>
      <c r="D106" s="198"/>
      <c r="E106" s="198"/>
      <c r="F106" s="207"/>
      <c r="G106" s="198"/>
      <c r="H106" s="198"/>
      <c r="I106" s="198"/>
      <c r="J106" s="198"/>
      <c r="K106" s="198"/>
    </row>
    <row r="107" spans="1:11" x14ac:dyDescent="0.25">
      <c r="A107" s="194"/>
      <c r="B107" s="198"/>
      <c r="C107" s="198"/>
      <c r="D107" s="198"/>
      <c r="E107" s="198"/>
      <c r="F107" s="207"/>
      <c r="G107" s="198"/>
      <c r="H107" s="198"/>
      <c r="I107" s="198"/>
      <c r="J107" s="198"/>
      <c r="K107" s="198"/>
    </row>
    <row r="108" spans="1:11" x14ac:dyDescent="0.25">
      <c r="A108" s="194"/>
      <c r="B108" s="198"/>
      <c r="C108" s="198"/>
      <c r="D108" s="198"/>
      <c r="E108" s="198"/>
      <c r="F108" s="207"/>
      <c r="G108" s="198"/>
      <c r="H108" s="198"/>
      <c r="I108" s="198"/>
      <c r="J108" s="198"/>
      <c r="K108" s="198"/>
    </row>
    <row r="109" spans="1:11" x14ac:dyDescent="0.25">
      <c r="A109" s="194"/>
      <c r="B109" s="198"/>
      <c r="C109" s="198"/>
      <c r="D109" s="198"/>
      <c r="E109" s="198"/>
      <c r="F109" s="207"/>
      <c r="G109" s="198"/>
      <c r="H109" s="198"/>
      <c r="I109" s="198"/>
      <c r="J109" s="198"/>
      <c r="K109" s="198"/>
    </row>
    <row r="110" spans="1:11" x14ac:dyDescent="0.25">
      <c r="A110" s="194"/>
      <c r="B110" s="198"/>
      <c r="C110" s="198"/>
      <c r="D110" s="198"/>
      <c r="E110" s="198"/>
      <c r="F110" s="207"/>
      <c r="G110" s="198"/>
      <c r="H110" s="198"/>
      <c r="I110" s="198"/>
      <c r="J110" s="198"/>
      <c r="K110" s="198"/>
    </row>
    <row r="111" spans="1:11" x14ac:dyDescent="0.25">
      <c r="A111" s="194"/>
      <c r="B111" s="198"/>
      <c r="C111" s="198"/>
      <c r="D111" s="198"/>
      <c r="E111" s="198"/>
      <c r="F111" s="207"/>
      <c r="G111" s="198"/>
      <c r="H111" s="198"/>
      <c r="I111" s="198"/>
      <c r="J111" s="198"/>
      <c r="K111" s="198"/>
    </row>
    <row r="112" spans="1:11" x14ac:dyDescent="0.25">
      <c r="A112" s="194"/>
      <c r="B112" s="198"/>
      <c r="C112" s="198"/>
      <c r="D112" s="198"/>
      <c r="E112" s="198"/>
      <c r="F112" s="207"/>
      <c r="G112" s="198"/>
      <c r="H112" s="198"/>
      <c r="I112" s="198"/>
      <c r="J112" s="198"/>
      <c r="K112" s="198"/>
    </row>
    <row r="113" spans="1:11" x14ac:dyDescent="0.25">
      <c r="A113" s="194"/>
      <c r="B113" s="198"/>
      <c r="C113" s="198"/>
      <c r="D113" s="198"/>
      <c r="E113" s="198"/>
      <c r="F113" s="207"/>
      <c r="G113" s="198"/>
      <c r="H113" s="198"/>
      <c r="I113" s="198"/>
      <c r="J113" s="198"/>
      <c r="K113" s="198"/>
    </row>
    <row r="114" spans="1:11" x14ac:dyDescent="0.25">
      <c r="A114" s="194"/>
      <c r="B114" s="198"/>
      <c r="C114" s="198"/>
      <c r="D114" s="198"/>
      <c r="E114" s="198"/>
      <c r="F114" s="207"/>
      <c r="G114" s="198"/>
      <c r="H114" s="198"/>
      <c r="I114" s="198"/>
      <c r="J114" s="198"/>
      <c r="K114" s="198"/>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BBCF-5064-438E-AEFF-0C92C3923E15}">
  <sheetPr codeName="Sheet12">
    <tabColor theme="9" tint="0.89999084444715716"/>
  </sheetPr>
  <dimension ref="A1:Q21"/>
  <sheetViews>
    <sheetView showGridLines="0" zoomScaleNormal="100" workbookViewId="0">
      <selection activeCell="A12" sqref="A12:XFD12"/>
    </sheetView>
  </sheetViews>
  <sheetFormatPr defaultColWidth="11.33203125" defaultRowHeight="11.5" x14ac:dyDescent="0.25"/>
  <cols>
    <col min="1" max="1" width="20.33203125" style="163" customWidth="1"/>
    <col min="2" max="3" width="15" style="163" customWidth="1"/>
    <col min="4" max="4" width="20.6640625" style="163" bestFit="1" customWidth="1"/>
    <col min="5" max="5" width="26.33203125" style="163" bestFit="1" customWidth="1"/>
    <col min="6" max="14" width="15" style="163" customWidth="1"/>
    <col min="15" max="16384" width="11.33203125" style="163"/>
  </cols>
  <sheetData>
    <row r="1" spans="1:17" ht="51.75" customHeight="1" x14ac:dyDescent="0.25">
      <c r="A1" s="56" t="s">
        <v>402</v>
      </c>
      <c r="B1" s="157"/>
      <c r="C1" s="158"/>
      <c r="D1" s="158"/>
      <c r="E1" s="158"/>
      <c r="F1" s="158"/>
      <c r="G1" s="158"/>
      <c r="H1" s="158"/>
      <c r="I1" s="158"/>
      <c r="J1" s="158"/>
      <c r="K1" s="158"/>
      <c r="L1" s="158"/>
      <c r="M1" s="158"/>
      <c r="N1" s="158"/>
      <c r="O1" s="162"/>
      <c r="P1" s="162"/>
      <c r="Q1" s="162"/>
    </row>
    <row r="2" spans="1:17" ht="13.5" customHeight="1" x14ac:dyDescent="0.25">
      <c r="A2" s="56"/>
      <c r="B2" s="159"/>
      <c r="C2" s="159"/>
      <c r="D2" s="159"/>
      <c r="E2" s="159"/>
      <c r="F2" s="159"/>
      <c r="G2" s="159"/>
      <c r="H2" s="159"/>
      <c r="I2" s="159"/>
      <c r="J2" s="159"/>
      <c r="K2" s="159"/>
      <c r="L2" s="159"/>
      <c r="M2" s="159"/>
      <c r="N2" s="160"/>
      <c r="O2" s="162"/>
      <c r="P2" s="162"/>
      <c r="Q2" s="162"/>
    </row>
    <row r="3" spans="1:17" ht="13" x14ac:dyDescent="0.3">
      <c r="A3" s="161"/>
      <c r="B3" s="77" t="s">
        <v>403</v>
      </c>
      <c r="C3" s="77" t="s">
        <v>149</v>
      </c>
      <c r="D3" s="77" t="s">
        <v>404</v>
      </c>
      <c r="E3" s="77" t="s">
        <v>69</v>
      </c>
      <c r="F3" s="77" t="s">
        <v>77</v>
      </c>
      <c r="G3" s="77" t="s">
        <v>177</v>
      </c>
      <c r="H3" s="77" t="s">
        <v>175</v>
      </c>
      <c r="I3" s="77" t="s">
        <v>162</v>
      </c>
      <c r="J3" s="77" t="s">
        <v>211</v>
      </c>
      <c r="K3" s="77" t="s">
        <v>214</v>
      </c>
      <c r="L3" s="77" t="s">
        <v>231</v>
      </c>
      <c r="M3" s="77" t="s">
        <v>221</v>
      </c>
      <c r="N3" s="77" t="s">
        <v>239</v>
      </c>
      <c r="O3" s="162"/>
      <c r="P3" s="162"/>
      <c r="Q3" s="162"/>
    </row>
    <row r="4" spans="1:17" ht="13" x14ac:dyDescent="0.3">
      <c r="A4" s="76">
        <v>2012</v>
      </c>
      <c r="B4" s="165">
        <v>2.7524999999999999</v>
      </c>
      <c r="C4" s="165">
        <v>2.1908637766246346</v>
      </c>
      <c r="D4" s="165">
        <v>9.4425050106402022</v>
      </c>
      <c r="E4" s="165">
        <v>11.932418162618797</v>
      </c>
      <c r="F4" s="165">
        <v>2.8966574159351706</v>
      </c>
      <c r="G4" s="165">
        <v>16.38</v>
      </c>
      <c r="H4" s="165">
        <v>2.542326228499074</v>
      </c>
      <c r="I4" s="165">
        <v>5.9662090813093984</v>
      </c>
      <c r="J4" s="165">
        <v>3.783461867608866</v>
      </c>
      <c r="K4" s="165">
        <v>4.0057297654620347</v>
      </c>
      <c r="L4" s="165">
        <v>6.7652098764800801</v>
      </c>
      <c r="M4" s="165">
        <v>5.3231559294147628</v>
      </c>
      <c r="N4" s="165">
        <v>8.8803894919441024</v>
      </c>
      <c r="O4" s="162"/>
      <c r="P4" s="162"/>
      <c r="Q4" s="162"/>
    </row>
    <row r="5" spans="1:17" ht="13" x14ac:dyDescent="0.3">
      <c r="A5" s="76">
        <v>2013</v>
      </c>
      <c r="B5" s="165">
        <v>3.7280000000000002</v>
      </c>
      <c r="C5" s="165">
        <v>2.7878864545035253</v>
      </c>
      <c r="D5" s="165">
        <v>10.492829633557117</v>
      </c>
      <c r="E5" s="165">
        <v>11.615628299894404</v>
      </c>
      <c r="F5" s="165">
        <v>3.2467247742442091</v>
      </c>
      <c r="G5" s="165">
        <v>14.9</v>
      </c>
      <c r="H5" s="165">
        <v>3.002588134889451</v>
      </c>
      <c r="I5" s="165">
        <v>5.395987328405492</v>
      </c>
      <c r="J5" s="165">
        <v>3.783461867608866</v>
      </c>
      <c r="K5" s="165">
        <v>3.8519847556149682</v>
      </c>
      <c r="L5" s="165">
        <v>7.3353204470506581</v>
      </c>
      <c r="M5" s="165">
        <v>7.1522311747746254</v>
      </c>
      <c r="N5" s="165">
        <v>8.5247033489596031</v>
      </c>
      <c r="O5" s="162"/>
      <c r="P5" s="162"/>
      <c r="Q5" s="162"/>
    </row>
    <row r="6" spans="1:17" ht="13" x14ac:dyDescent="0.3">
      <c r="A6" s="76">
        <v>2014</v>
      </c>
      <c r="B6" s="165">
        <v>4.3914583333333335</v>
      </c>
      <c r="C6" s="165">
        <v>3.6291159618681537</v>
      </c>
      <c r="D6" s="165">
        <v>8.1799481993885745</v>
      </c>
      <c r="E6" s="165">
        <v>11.29883843717001</v>
      </c>
      <c r="F6" s="165">
        <v>2.9083626098373747</v>
      </c>
      <c r="G6" s="165">
        <v>15.1</v>
      </c>
      <c r="H6" s="165">
        <v>3.2027606772154171</v>
      </c>
      <c r="I6" s="165">
        <v>5.7866948257655766</v>
      </c>
      <c r="J6" s="165">
        <v>3.9951555673441175</v>
      </c>
      <c r="K6" s="165">
        <v>4.2365778089593995</v>
      </c>
      <c r="L6" s="165">
        <v>7.2222821063721332</v>
      </c>
      <c r="M6" s="165">
        <v>7.3706448206136965</v>
      </c>
      <c r="N6" s="165">
        <v>8.2161183696631799</v>
      </c>
      <c r="O6" s="162"/>
      <c r="P6" s="162"/>
      <c r="Q6" s="162"/>
    </row>
    <row r="7" spans="1:17" ht="13" x14ac:dyDescent="0.3">
      <c r="A7" s="76">
        <v>2015</v>
      </c>
      <c r="B7" s="165">
        <v>2.6316666666666664</v>
      </c>
      <c r="C7" s="165">
        <v>1.9567222515749074</v>
      </c>
      <c r="D7" s="165">
        <v>6.4408319161527494</v>
      </c>
      <c r="E7" s="165">
        <v>9.4207662445704798</v>
      </c>
      <c r="F7" s="165">
        <v>1.8836236759977381</v>
      </c>
      <c r="G7" s="165">
        <v>11.83</v>
      </c>
      <c r="H7" s="165">
        <v>3.2002915785657207</v>
      </c>
      <c r="I7" s="165">
        <v>4.7175000000000002</v>
      </c>
      <c r="J7" s="165">
        <v>7.1644806138819099</v>
      </c>
      <c r="K7" s="165">
        <v>5.0838247233998679</v>
      </c>
      <c r="L7" s="165">
        <v>5.9564015150612253</v>
      </c>
      <c r="M7" s="165">
        <v>7.6007382819530207</v>
      </c>
      <c r="N7" s="165">
        <v>6.9854925285114557</v>
      </c>
      <c r="O7" s="162"/>
      <c r="P7" s="162"/>
      <c r="Q7" s="162"/>
    </row>
    <row r="8" spans="1:17" ht="13" x14ac:dyDescent="0.3">
      <c r="A8" s="76">
        <v>2016</v>
      </c>
      <c r="B8" s="165">
        <v>2.5148333333333333</v>
      </c>
      <c r="C8" s="165">
        <v>1.64</v>
      </c>
      <c r="D8" s="165">
        <v>4.5364827449294003</v>
      </c>
      <c r="E8" s="165">
        <v>7.7508686941080969</v>
      </c>
      <c r="F8" s="165">
        <v>1.7982984117515473</v>
      </c>
      <c r="G8" s="165">
        <v>11.19</v>
      </c>
      <c r="H8" s="165">
        <v>3.6210363750000001</v>
      </c>
      <c r="I8" s="165">
        <v>3.2574999999999998</v>
      </c>
      <c r="J8" s="165">
        <v>7.0366876439525701</v>
      </c>
      <c r="K8" s="165">
        <v>4.984406742963559</v>
      </c>
      <c r="L8" s="165">
        <v>6.8</v>
      </c>
      <c r="M8" s="165">
        <v>6.4055213544308369</v>
      </c>
      <c r="N8" s="165">
        <v>7.4866549080589397</v>
      </c>
      <c r="O8" s="162"/>
      <c r="P8" s="162"/>
      <c r="Q8" s="162"/>
    </row>
    <row r="9" spans="1:17" ht="13" x14ac:dyDescent="0.3">
      <c r="A9" s="76">
        <v>2017</v>
      </c>
      <c r="B9" s="165">
        <v>2.9841666666666664</v>
      </c>
      <c r="C9" s="165">
        <v>1.7</v>
      </c>
      <c r="D9" s="165">
        <v>5.63</v>
      </c>
      <c r="E9" s="165">
        <v>8.8974241929840225</v>
      </c>
      <c r="F9" s="165">
        <v>2.0887854704213833</v>
      </c>
      <c r="G9" s="165">
        <v>13.14</v>
      </c>
      <c r="H9" s="165">
        <v>4.3452436499999996</v>
      </c>
      <c r="I9" s="165">
        <v>3.4266180115325833</v>
      </c>
      <c r="J9" s="165">
        <v>8.205858737711262</v>
      </c>
      <c r="K9" s="165">
        <v>4.7378937922772888</v>
      </c>
      <c r="L9" s="165">
        <v>7.1343143599706247</v>
      </c>
      <c r="M9" s="165">
        <v>6</v>
      </c>
      <c r="N9" s="165">
        <v>7.216908478556836</v>
      </c>
      <c r="O9" s="162"/>
      <c r="P9" s="162"/>
      <c r="Q9" s="162"/>
    </row>
    <row r="10" spans="1:17" ht="13" x14ac:dyDescent="0.3">
      <c r="A10" s="76">
        <v>2018</v>
      </c>
      <c r="B10" s="165">
        <v>3.1574573750162873</v>
      </c>
      <c r="C10" s="165">
        <v>1.1880426147390823</v>
      </c>
      <c r="D10" s="165">
        <v>7.914646021931091</v>
      </c>
      <c r="E10" s="165">
        <v>11.116213949691215</v>
      </c>
      <c r="F10" s="165">
        <v>1.9974299618323961</v>
      </c>
      <c r="G10" s="165">
        <v>13.87</v>
      </c>
      <c r="H10" s="165">
        <v>4.2608333333333333</v>
      </c>
      <c r="I10" s="165">
        <v>3.6544518288020971</v>
      </c>
      <c r="J10" s="165">
        <v>10.814019813408832</v>
      </c>
      <c r="K10" s="165">
        <v>3.5</v>
      </c>
      <c r="L10" s="165">
        <v>7.0307359521638562</v>
      </c>
      <c r="M10" s="165">
        <v>6</v>
      </c>
      <c r="N10" s="165">
        <v>7.5177239999999994</v>
      </c>
      <c r="O10" s="162"/>
      <c r="P10" s="162"/>
      <c r="Q10" s="162"/>
    </row>
    <row r="11" spans="1:17" ht="13" x14ac:dyDescent="0.3">
      <c r="A11" s="76">
        <v>2019</v>
      </c>
      <c r="B11" s="165">
        <v>2.5618966081623693</v>
      </c>
      <c r="C11" s="165">
        <v>1.3464994050166184</v>
      </c>
      <c r="D11" s="165">
        <v>4.4489364649525909</v>
      </c>
      <c r="E11" s="165">
        <v>8.4216638714222913</v>
      </c>
      <c r="F11" s="165">
        <v>1.981628194610519</v>
      </c>
      <c r="G11" s="165">
        <v>15.35</v>
      </c>
      <c r="H11" s="165">
        <v>3.4358333333333335</v>
      </c>
      <c r="I11" s="165">
        <v>3.1473051435112005</v>
      </c>
      <c r="J11" s="165">
        <v>10.749583602251894</v>
      </c>
      <c r="K11" s="165">
        <v>4.3628681547110331</v>
      </c>
      <c r="L11" s="165">
        <v>7.2</v>
      </c>
      <c r="M11" s="165">
        <v>6</v>
      </c>
      <c r="N11" s="165">
        <v>7.4785786666666665</v>
      </c>
      <c r="O11" s="162"/>
      <c r="P11" s="162"/>
      <c r="Q11" s="162"/>
    </row>
    <row r="12" spans="1:17" ht="13" x14ac:dyDescent="0.3">
      <c r="A12" s="76">
        <v>2020</v>
      </c>
      <c r="B12" s="165">
        <v>2.0326253529079619</v>
      </c>
      <c r="C12" s="165">
        <v>1.6748096635268517</v>
      </c>
      <c r="D12" s="165">
        <v>3.1731075958089416</v>
      </c>
      <c r="E12" s="165">
        <v>5.4552955033057478</v>
      </c>
      <c r="F12" s="165">
        <v>1.8095388669301713</v>
      </c>
      <c r="G12" s="165">
        <v>10.96</v>
      </c>
      <c r="H12" s="165">
        <v>2.1899999999999995</v>
      </c>
      <c r="I12" s="165">
        <v>3.0608055530577332</v>
      </c>
      <c r="J12" s="165">
        <v>8.0335502536852825</v>
      </c>
      <c r="K12" s="165">
        <v>3.9888132084811145</v>
      </c>
      <c r="L12" s="165">
        <v>6.7933919607347395</v>
      </c>
      <c r="M12" s="165">
        <v>6.0560392410649264</v>
      </c>
      <c r="N12" s="165">
        <v>7.1118789999999992</v>
      </c>
      <c r="O12" s="162"/>
      <c r="P12" s="162"/>
      <c r="Q12" s="162"/>
    </row>
    <row r="13" spans="1:17" ht="13" x14ac:dyDescent="0.3">
      <c r="A13" s="76">
        <v>2021</v>
      </c>
      <c r="B13" s="165">
        <v>3.91</v>
      </c>
      <c r="C13" s="165">
        <v>2.91</v>
      </c>
      <c r="D13" s="165">
        <v>15.96</v>
      </c>
      <c r="E13" s="165">
        <v>18.73</v>
      </c>
      <c r="F13" s="165">
        <v>1.83</v>
      </c>
      <c r="G13" s="165">
        <v>13.59</v>
      </c>
      <c r="H13" s="165">
        <v>2.98</v>
      </c>
      <c r="I13" s="165">
        <v>6.08</v>
      </c>
      <c r="J13" s="165">
        <v>13.3</v>
      </c>
      <c r="K13" s="165">
        <v>3.78</v>
      </c>
      <c r="L13" s="165">
        <v>7.33</v>
      </c>
      <c r="M13" s="165">
        <v>8.27</v>
      </c>
      <c r="N13" s="165">
        <v>7.52</v>
      </c>
      <c r="O13" s="162"/>
      <c r="P13" s="162"/>
      <c r="Q13" s="162"/>
    </row>
    <row r="14" spans="1:17" ht="13" x14ac:dyDescent="0.3">
      <c r="A14" s="76">
        <v>2022</v>
      </c>
      <c r="B14" s="165">
        <v>6.43</v>
      </c>
      <c r="C14" s="165">
        <v>4.17</v>
      </c>
      <c r="D14" s="165">
        <v>37.21</v>
      </c>
      <c r="E14" s="165">
        <v>40.94</v>
      </c>
      <c r="F14" s="165">
        <v>2.02</v>
      </c>
      <c r="G14" s="165">
        <v>20.3</v>
      </c>
      <c r="H14" s="165">
        <v>3.66</v>
      </c>
      <c r="I14" s="165">
        <v>10.7</v>
      </c>
      <c r="J14" s="165">
        <v>19.45</v>
      </c>
      <c r="K14" s="165">
        <v>3.78</v>
      </c>
      <c r="L14" s="165">
        <v>7.17</v>
      </c>
      <c r="M14" s="165">
        <v>10.82</v>
      </c>
      <c r="N14" s="165">
        <v>8.77</v>
      </c>
      <c r="O14" s="162"/>
      <c r="P14" s="162"/>
      <c r="Q14" s="162"/>
    </row>
    <row r="15" spans="1:17" ht="13" x14ac:dyDescent="0.3">
      <c r="A15" s="76">
        <v>2023</v>
      </c>
      <c r="B15" s="165">
        <v>2.54</v>
      </c>
      <c r="C15" s="165">
        <v>1.96</v>
      </c>
      <c r="D15" s="165">
        <v>13.04</v>
      </c>
      <c r="E15" s="165">
        <v>15.34</v>
      </c>
      <c r="F15" s="165">
        <v>1.83</v>
      </c>
      <c r="G15" s="165">
        <v>19.91</v>
      </c>
      <c r="H15" s="165">
        <v>3.51</v>
      </c>
      <c r="I15" s="165">
        <v>5.16</v>
      </c>
      <c r="J15" s="165">
        <v>15.8</v>
      </c>
      <c r="K15" s="165">
        <v>5.05</v>
      </c>
      <c r="L15" s="165">
        <v>6.83</v>
      </c>
      <c r="M15" s="165">
        <v>6.99</v>
      </c>
      <c r="N15" s="165">
        <v>7.74</v>
      </c>
      <c r="O15" s="162"/>
      <c r="P15" s="162"/>
      <c r="Q15" s="162"/>
    </row>
    <row r="16" spans="1:17" ht="13" x14ac:dyDescent="0.3">
      <c r="A16" s="76">
        <v>2024</v>
      </c>
      <c r="B16" s="165">
        <v>2.19</v>
      </c>
      <c r="C16" s="165">
        <v>1.94</v>
      </c>
      <c r="D16" s="165">
        <v>10.91</v>
      </c>
      <c r="E16" s="165">
        <v>14.37</v>
      </c>
      <c r="F16" s="165">
        <v>1.77</v>
      </c>
      <c r="G16" s="165">
        <v>19.239999999999998</v>
      </c>
      <c r="H16" s="165">
        <v>2.91</v>
      </c>
      <c r="I16" s="165">
        <v>4.91</v>
      </c>
      <c r="J16" s="165">
        <v>15.82</v>
      </c>
      <c r="K16" s="165">
        <v>5.38</v>
      </c>
      <c r="L16" s="165">
        <v>6.74</v>
      </c>
      <c r="M16" s="165">
        <v>6.52</v>
      </c>
      <c r="N16" s="165">
        <v>7.65</v>
      </c>
      <c r="O16" s="162"/>
      <c r="P16" s="162"/>
      <c r="Q16" s="162"/>
    </row>
    <row r="17" spans="1:17" ht="13" x14ac:dyDescent="0.3">
      <c r="A17" s="76">
        <v>2025</v>
      </c>
      <c r="B17" s="165">
        <v>4.1500000000000004</v>
      </c>
      <c r="C17" s="165">
        <v>3.9</v>
      </c>
      <c r="D17" s="165">
        <v>13.04</v>
      </c>
      <c r="E17" s="165">
        <v>17.87</v>
      </c>
      <c r="F17" s="165">
        <v>1.92</v>
      </c>
      <c r="G17" s="165">
        <v>18.59</v>
      </c>
      <c r="H17" s="165">
        <v>3.53</v>
      </c>
      <c r="I17" s="165">
        <v>4.26</v>
      </c>
      <c r="J17" s="165">
        <v>15.61</v>
      </c>
      <c r="K17" s="165">
        <v>5.49</v>
      </c>
      <c r="L17" s="165">
        <v>6.78</v>
      </c>
      <c r="M17" s="165">
        <v>6.53</v>
      </c>
      <c r="N17" s="165">
        <v>7.58</v>
      </c>
      <c r="O17" s="162"/>
      <c r="P17" s="162"/>
      <c r="Q17" s="162"/>
    </row>
    <row r="18" spans="1:17" ht="13" x14ac:dyDescent="0.3">
      <c r="A18" s="76">
        <v>2026</v>
      </c>
      <c r="B18" s="165">
        <v>4.18</v>
      </c>
      <c r="C18" s="165">
        <v>3.93</v>
      </c>
      <c r="D18" s="165">
        <v>11.97</v>
      </c>
      <c r="E18" s="165">
        <v>15.79</v>
      </c>
      <c r="F18" s="165">
        <v>1.92</v>
      </c>
      <c r="G18" s="165">
        <v>17.96</v>
      </c>
      <c r="H18" s="165">
        <v>3.56</v>
      </c>
      <c r="I18" s="165">
        <v>4.43</v>
      </c>
      <c r="J18" s="165">
        <v>15.34</v>
      </c>
      <c r="K18" s="165">
        <v>5.6</v>
      </c>
      <c r="L18" s="165">
        <v>6.94</v>
      </c>
      <c r="M18" s="165">
        <v>6.63</v>
      </c>
      <c r="N18" s="165">
        <v>7.58</v>
      </c>
      <c r="O18" s="162"/>
      <c r="P18" s="162"/>
      <c r="Q18" s="162"/>
    </row>
    <row r="19" spans="1:17" ht="13" x14ac:dyDescent="0.3">
      <c r="A19" s="76">
        <v>2027</v>
      </c>
      <c r="B19" s="165">
        <v>3.85</v>
      </c>
      <c r="C19" s="165">
        <v>3.6</v>
      </c>
      <c r="D19" s="165">
        <v>10.06</v>
      </c>
      <c r="E19" s="165">
        <v>13.68</v>
      </c>
      <c r="F19" s="165">
        <v>1.91</v>
      </c>
      <c r="G19" s="165">
        <v>17.350000000000001</v>
      </c>
      <c r="H19" s="165">
        <v>3.53</v>
      </c>
      <c r="I19" s="165">
        <v>4.62</v>
      </c>
      <c r="J19" s="165">
        <v>15.52</v>
      </c>
      <c r="K19" s="165">
        <v>5.71</v>
      </c>
      <c r="L19" s="165">
        <v>7.16</v>
      </c>
      <c r="M19" s="165">
        <v>6.65</v>
      </c>
      <c r="N19" s="165">
        <v>7.61</v>
      </c>
      <c r="O19" s="162"/>
      <c r="P19" s="162"/>
      <c r="Q19" s="162"/>
    </row>
    <row r="20" spans="1:17" ht="13" x14ac:dyDescent="0.3">
      <c r="A20" s="76">
        <v>2028</v>
      </c>
      <c r="B20" s="165">
        <v>3.68</v>
      </c>
      <c r="C20" s="165">
        <v>3.43</v>
      </c>
      <c r="D20" s="165">
        <v>8.4</v>
      </c>
      <c r="E20" s="165">
        <v>11.71</v>
      </c>
      <c r="F20" s="165">
        <v>1.89</v>
      </c>
      <c r="G20" s="165">
        <v>16.77</v>
      </c>
      <c r="H20" s="165">
        <v>3.51</v>
      </c>
      <c r="I20" s="165">
        <v>4.8600000000000003</v>
      </c>
      <c r="J20" s="165">
        <v>15.82</v>
      </c>
      <c r="K20" s="165">
        <v>5.82</v>
      </c>
      <c r="L20" s="165">
        <v>7.43</v>
      </c>
      <c r="M20" s="165">
        <v>6.71</v>
      </c>
      <c r="N20" s="165">
        <v>7.61</v>
      </c>
      <c r="O20" s="164"/>
      <c r="P20" s="164"/>
      <c r="Q20" s="164"/>
    </row>
    <row r="21" spans="1:17" ht="13" x14ac:dyDescent="0.3">
      <c r="A21" s="76">
        <v>2029</v>
      </c>
      <c r="B21" s="165">
        <v>3.56</v>
      </c>
      <c r="C21" s="165">
        <v>3.31</v>
      </c>
      <c r="D21" s="165">
        <v>7.76</v>
      </c>
      <c r="E21" s="165">
        <v>10.99</v>
      </c>
      <c r="F21" s="165">
        <v>1.91</v>
      </c>
      <c r="G21" s="165">
        <v>16.2</v>
      </c>
      <c r="H21" s="165">
        <v>3.49</v>
      </c>
      <c r="I21" s="165">
        <v>4.68</v>
      </c>
      <c r="J21" s="165">
        <v>15.9</v>
      </c>
      <c r="K21" s="165">
        <v>5.94</v>
      </c>
      <c r="L21" s="165">
        <v>7.73</v>
      </c>
      <c r="M21" s="165">
        <v>6.66</v>
      </c>
      <c r="N21" s="165">
        <v>7.61</v>
      </c>
      <c r="O21" s="164"/>
      <c r="P21" s="164"/>
      <c r="Q21" s="164"/>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1568C-C79C-48CF-A638-A09A1DD7806F}">
  <sheetPr codeName="Sheet13">
    <tabColor theme="9" tint="0.89999084444715716"/>
  </sheetPr>
  <dimension ref="A1:F20"/>
  <sheetViews>
    <sheetView showGridLines="0" topLeftCell="A2" zoomScale="89" zoomScaleNormal="130" workbookViewId="0">
      <selection activeCell="C19" sqref="C19"/>
    </sheetView>
  </sheetViews>
  <sheetFormatPr defaultColWidth="8.6640625" defaultRowHeight="11.5" x14ac:dyDescent="0.3"/>
  <cols>
    <col min="1" max="1" width="20.33203125" style="173" customWidth="1"/>
    <col min="2" max="6" width="29" style="173" customWidth="1"/>
    <col min="7" max="16384" width="8.6640625" style="173"/>
  </cols>
  <sheetData>
    <row r="1" spans="1:6" s="168" customFormat="1" ht="51.75" customHeight="1" x14ac:dyDescent="0.3">
      <c r="A1" s="56" t="s">
        <v>405</v>
      </c>
      <c r="B1" s="157"/>
      <c r="C1" s="170"/>
      <c r="D1" s="170"/>
      <c r="E1" s="170"/>
      <c r="F1" s="170"/>
    </row>
    <row r="2" spans="1:6" s="168" customFormat="1" ht="13.5" customHeight="1" x14ac:dyDescent="0.3">
      <c r="A2" s="56"/>
      <c r="B2" s="171"/>
      <c r="C2" s="172"/>
      <c r="D2" s="172"/>
      <c r="E2" s="172"/>
      <c r="F2" s="172"/>
    </row>
    <row r="3" spans="1:6" s="168" customFormat="1" ht="14" customHeight="1" x14ac:dyDescent="0.3">
      <c r="A3" s="56"/>
      <c r="B3" s="167" t="s">
        <v>406</v>
      </c>
      <c r="C3" s="167" t="s">
        <v>407</v>
      </c>
      <c r="D3" s="167" t="s">
        <v>408</v>
      </c>
      <c r="E3" s="167" t="s">
        <v>409</v>
      </c>
      <c r="F3" s="167" t="s">
        <v>410</v>
      </c>
    </row>
    <row r="4" spans="1:6" s="168" customFormat="1" ht="13" x14ac:dyDescent="0.3">
      <c r="A4" s="169">
        <v>2013</v>
      </c>
      <c r="B4" s="166">
        <v>6.1481849999999998</v>
      </c>
      <c r="C4" s="166">
        <v>178.9908442521421</v>
      </c>
      <c r="D4" s="166">
        <v>95.571918665992129</v>
      </c>
      <c r="E4" s="166">
        <v>66.944027777777777</v>
      </c>
      <c r="F4" s="166">
        <v>78.976666666666674</v>
      </c>
    </row>
    <row r="5" spans="1:6" s="168" customFormat="1" ht="13" x14ac:dyDescent="0.3">
      <c r="A5" s="169">
        <v>2014</v>
      </c>
      <c r="B5" s="166">
        <v>6.160901</v>
      </c>
      <c r="C5" s="166">
        <v>148.1717302153271</v>
      </c>
      <c r="D5" s="166">
        <v>84.052404980140437</v>
      </c>
      <c r="E5" s="166">
        <v>60.458333333333329</v>
      </c>
      <c r="F5" s="166">
        <v>70.198125000000005</v>
      </c>
    </row>
    <row r="6" spans="1:6" s="168" customFormat="1" ht="13" x14ac:dyDescent="0.3">
      <c r="A6" s="169">
        <v>2015</v>
      </c>
      <c r="B6" s="166">
        <v>6.2826700000000004</v>
      </c>
      <c r="C6" s="166">
        <v>128.87725261194564</v>
      </c>
      <c r="D6" s="166">
        <v>67.304889581976155</v>
      </c>
      <c r="E6" s="166">
        <v>45.948541666666664</v>
      </c>
      <c r="F6" s="166">
        <v>51.818333333333335</v>
      </c>
    </row>
    <row r="7" spans="1:6" s="168" customFormat="1" ht="13" x14ac:dyDescent="0.3">
      <c r="A7" s="169">
        <v>2016</v>
      </c>
      <c r="B7" s="166">
        <v>6.6417169999999999</v>
      </c>
      <c r="C7" s="166">
        <v>108.27859966349827</v>
      </c>
      <c r="D7" s="166">
        <v>71.224767248395111</v>
      </c>
      <c r="E7" s="166">
        <v>54.570208333333333</v>
      </c>
      <c r="F7" s="166">
        <v>59.06</v>
      </c>
    </row>
    <row r="8" spans="1:6" s="168" customFormat="1" ht="13" x14ac:dyDescent="0.3">
      <c r="A8" s="169" t="s">
        <v>411</v>
      </c>
      <c r="B8" s="166">
        <v>6.7561175000000002</v>
      </c>
      <c r="C8" s="166">
        <v>146.39111802918953</v>
      </c>
      <c r="D8" s="166">
        <v>94.993143932123772</v>
      </c>
      <c r="E8" s="166">
        <v>69.760000000000005</v>
      </c>
      <c r="F8" s="166">
        <v>77.460000000000008</v>
      </c>
    </row>
    <row r="9" spans="1:6" s="168" customFormat="1" ht="13" x14ac:dyDescent="0.3">
      <c r="A9" s="169" t="s">
        <v>412</v>
      </c>
      <c r="B9" s="166">
        <v>6.6128547500000003</v>
      </c>
      <c r="C9" s="166">
        <v>186.17511277207419</v>
      </c>
      <c r="D9" s="166">
        <v>99.532776502478299</v>
      </c>
      <c r="E9" s="166">
        <v>71.925000000000011</v>
      </c>
      <c r="F9" s="166">
        <v>82.100000000000009</v>
      </c>
    </row>
    <row r="10" spans="1:6" s="168" customFormat="1" ht="13" x14ac:dyDescent="0.3">
      <c r="A10" s="169" t="s">
        <v>413</v>
      </c>
      <c r="B10" s="166">
        <v>6.9070454999999997</v>
      </c>
      <c r="C10" s="166">
        <v>158.76950491451632</v>
      </c>
      <c r="D10" s="166">
        <v>85.863820043641851</v>
      </c>
      <c r="E10" s="166">
        <v>54.57823426573426</v>
      </c>
      <c r="F10" s="166">
        <v>65.490559440559437</v>
      </c>
    </row>
    <row r="11" spans="1:6" s="168" customFormat="1" ht="13" x14ac:dyDescent="0.3">
      <c r="A11" s="76" t="s">
        <v>414</v>
      </c>
      <c r="B11" s="166">
        <v>6.9004097499999997</v>
      </c>
      <c r="C11" s="166">
        <v>137.34844497517958</v>
      </c>
      <c r="D11" s="166">
        <v>84.006166165746947</v>
      </c>
      <c r="E11" s="166">
        <v>44.520833333333336</v>
      </c>
      <c r="F11" s="166">
        <v>54.091666666666669</v>
      </c>
    </row>
    <row r="12" spans="1:6" s="168" customFormat="1" ht="13" x14ac:dyDescent="0.3">
      <c r="A12" s="183">
        <v>2021</v>
      </c>
      <c r="B12" s="166">
        <v>6.4499880000000003</v>
      </c>
      <c r="C12" s="166">
        <v>207.49914569825754</v>
      </c>
      <c r="D12" s="166">
        <v>159.00095843766937</v>
      </c>
      <c r="E12" s="166">
        <v>82.61666666666666</v>
      </c>
      <c r="F12" s="166">
        <v>121.35</v>
      </c>
    </row>
    <row r="13" spans="1:6" s="168" customFormat="1" ht="13" x14ac:dyDescent="0.3">
      <c r="A13" s="183">
        <v>2022</v>
      </c>
      <c r="B13" s="166">
        <v>6.7292589999999999</v>
      </c>
      <c r="C13" s="166">
        <v>287.32178284404665</v>
      </c>
      <c r="D13" s="166">
        <v>190.07803441296156</v>
      </c>
      <c r="E13" s="166">
        <v>176.02083333333334</v>
      </c>
      <c r="F13" s="166">
        <v>167.04166666666666</v>
      </c>
    </row>
    <row r="14" spans="1:6" s="168" customFormat="1" ht="13" x14ac:dyDescent="0.3">
      <c r="A14" s="183">
        <v>2023</v>
      </c>
      <c r="B14" s="166">
        <v>7.081556</v>
      </c>
      <c r="C14" s="166">
        <v>225.44568132350284</v>
      </c>
      <c r="D14" s="166">
        <v>138.2424902465545</v>
      </c>
      <c r="E14" s="166">
        <v>101.73333333333333</v>
      </c>
      <c r="F14" s="166">
        <v>113.13333333333334</v>
      </c>
    </row>
    <row r="15" spans="1:6" s="168" customFormat="1" ht="13" x14ac:dyDescent="0.3">
      <c r="A15" s="183">
        <v>2024</v>
      </c>
      <c r="B15" s="166">
        <v>7.1843469999999998</v>
      </c>
      <c r="C15" s="166">
        <v>169.34155260428116</v>
      </c>
      <c r="D15" s="166">
        <v>119.84155260428118</v>
      </c>
      <c r="E15" s="166">
        <v>88.274999999999991</v>
      </c>
      <c r="F15" s="166">
        <v>102.14166666666667</v>
      </c>
    </row>
    <row r="16" spans="1:6" s="168" customFormat="1" ht="13" x14ac:dyDescent="0.3">
      <c r="A16" s="183">
        <v>2025</v>
      </c>
      <c r="B16" s="166">
        <v>6.9904140000000003</v>
      </c>
      <c r="C16" s="166">
        <v>157.24733420055603</v>
      </c>
      <c r="D16" s="166">
        <v>105.42233420055602</v>
      </c>
      <c r="E16" s="166">
        <v>79.391814452045324</v>
      </c>
      <c r="F16" s="166">
        <v>92.844678480905358</v>
      </c>
    </row>
    <row r="17" spans="1:6" s="168" customFormat="1" ht="13" x14ac:dyDescent="0.3">
      <c r="A17" s="183">
        <v>2026</v>
      </c>
      <c r="B17" s="166">
        <v>6.9139920000000004</v>
      </c>
      <c r="C17" s="166">
        <v>148.12132823210766</v>
      </c>
      <c r="D17" s="166">
        <v>97.121328232107672</v>
      </c>
      <c r="E17" s="166">
        <v>81.745681730000001</v>
      </c>
      <c r="F17" s="166">
        <v>93.745681730000001</v>
      </c>
    </row>
    <row r="18" spans="1:6" ht="13" x14ac:dyDescent="0.3">
      <c r="A18" s="183">
        <v>2027</v>
      </c>
      <c r="B18" s="166">
        <v>6.8568680000000004</v>
      </c>
      <c r="C18" s="166">
        <v>151.03025855526857</v>
      </c>
      <c r="D18" s="166">
        <v>96.03025855526856</v>
      </c>
      <c r="E18" s="166">
        <v>82.840555050000006</v>
      </c>
      <c r="F18" s="166">
        <v>93.340555050000006</v>
      </c>
    </row>
    <row r="19" spans="1:6" ht="13" x14ac:dyDescent="0.3">
      <c r="A19" s="183">
        <v>2028</v>
      </c>
      <c r="B19" s="166">
        <v>6.7997439999999996</v>
      </c>
      <c r="C19" s="166">
        <v>157.91796503979492</v>
      </c>
      <c r="D19" s="166">
        <v>97.917965039794936</v>
      </c>
      <c r="E19" s="166">
        <v>87.564598473257647</v>
      </c>
      <c r="F19" s="166">
        <v>96.564598473257647</v>
      </c>
    </row>
    <row r="20" spans="1:6" ht="13" x14ac:dyDescent="0.3">
      <c r="A20" s="183">
        <v>2029</v>
      </c>
      <c r="B20" s="166">
        <v>6.7426190000000004</v>
      </c>
      <c r="C20" s="166">
        <v>157.03509811175434</v>
      </c>
      <c r="D20" s="166">
        <v>103.03509811175434</v>
      </c>
      <c r="E20" s="166">
        <v>92.495589658329607</v>
      </c>
      <c r="F20" s="166">
        <v>100.99558965832961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B59C4AAA73EE429DE74CB288F280C0" ma:contentTypeVersion="3" ma:contentTypeDescription="Crée un document." ma:contentTypeScope="" ma:versionID="ae58d057f37854a61ab104ea2e5e62bf">
  <xsd:schema xmlns:xsd="http://www.w3.org/2001/XMLSchema" xmlns:xs="http://www.w3.org/2001/XMLSchema" xmlns:p="http://schemas.microsoft.com/office/2006/metadata/properties" xmlns:ns2="6b159598-2cdb-484c-9449-1c970adb4b28" targetNamespace="http://schemas.microsoft.com/office/2006/metadata/properties" ma:root="true" ma:fieldsID="8df325f3d5c7f5ac0ecd1752d9448951" ns2:_="">
    <xsd:import namespace="6b159598-2cdb-484c-9449-1c970adb4b28"/>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159598-2cdb-484c-9449-1c970adb4b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F8184D0-617C-4FE8-B676-2E1D134338F4}"/>
</file>

<file path=customXml/itemProps2.xml><?xml version="1.0" encoding="utf-8"?>
<ds:datastoreItem xmlns:ds="http://schemas.openxmlformats.org/officeDocument/2006/customXml" ds:itemID="{9E8A8CB0-CBCD-45E2-8784-B002AF24EB62}">
  <ds:schemaRefs>
    <ds:schemaRef ds:uri="http://schemas.microsoft.com/office/2006/documentManagement/types"/>
    <ds:schemaRef ds:uri="http://schemas.microsoft.com/office/infopath/2007/PartnerControls"/>
    <ds:schemaRef ds:uri="http://schemas.microsoft.com/office/2006/metadata/properties"/>
    <ds:schemaRef ds:uri="http://purl.org/dc/terms/"/>
    <ds:schemaRef ds:uri="http://purl.org/dc/elements/1.1/"/>
    <ds:schemaRef ds:uri="f1594219-80d3-4c5a-81af-ace6d5f1b009"/>
    <ds:schemaRef ds:uri="http://www.w3.org/XML/1998/namespace"/>
    <ds:schemaRef ds:uri="http://schemas.openxmlformats.org/package/2006/metadata/core-properties"/>
    <ds:schemaRef ds:uri="7a0f724a-9d58-4b9f-a63b-14a2f05f5890"/>
    <ds:schemaRef ds:uri="484c8c59-755d-4516-b8d2-1621b38262b4"/>
    <ds:schemaRef ds:uri="http://purl.org/dc/dcmitype/"/>
  </ds:schemaRefs>
</ds:datastoreItem>
</file>

<file path=customXml/itemProps3.xml><?xml version="1.0" encoding="utf-8"?>
<ds:datastoreItem xmlns:ds="http://schemas.openxmlformats.org/officeDocument/2006/customXml" ds:itemID="{C617350F-5F09-46DD-91F4-4C51F83B8B0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Table of Contents</vt:lpstr>
      <vt:lpstr>Data Dashboard</vt:lpstr>
      <vt:lpstr>Consumption</vt:lpstr>
      <vt:lpstr>Production</vt:lpstr>
      <vt:lpstr>Capacity</vt:lpstr>
      <vt:lpstr>Operating Rates</vt:lpstr>
      <vt:lpstr>Imports</vt:lpstr>
      <vt:lpstr>Exports</vt:lpstr>
      <vt:lpstr>Price History</vt:lpstr>
      <vt:lpstr>Annual Prices</vt:lpstr>
      <vt:lpstr>Quarterly Prices</vt:lpstr>
      <vt:lpstr>Carbon metrics</vt:lpstr>
      <vt:lpstr>Annual Gas Prices</vt:lpstr>
      <vt:lpstr>Annual Coal Prices</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asinglet</dc:creator>
  <cp:keywords/>
  <dc:description/>
  <cp:lastModifiedBy>Alex Townsend</cp:lastModifiedBy>
  <cp:revision/>
  <dcterms:created xsi:type="dcterms:W3CDTF">2013-12-11T10:44:05Z</dcterms:created>
  <dcterms:modified xsi:type="dcterms:W3CDTF">2025-03-24T17:37:11Z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ba2672d-0f89-4131-a832-81ec170e1d4b_Enabled">
    <vt:lpwstr>true</vt:lpwstr>
  </property>
  <property fmtid="{D5CDD505-2E9C-101B-9397-08002B2CF9AE}" pid="3" name="MSIP_Label_2ba2672d-0f89-4131-a832-81ec170e1d4b_SetDate">
    <vt:lpwstr>2024-06-28T14:35:35Z</vt:lpwstr>
  </property>
  <property fmtid="{D5CDD505-2E9C-101B-9397-08002B2CF9AE}" pid="4" name="MSIP_Label_2ba2672d-0f89-4131-a832-81ec170e1d4b_Method">
    <vt:lpwstr>Privileged</vt:lpwstr>
  </property>
  <property fmtid="{D5CDD505-2E9C-101B-9397-08002B2CF9AE}" pid="5" name="MSIP_Label_2ba2672d-0f89-4131-a832-81ec170e1d4b_Name">
    <vt:lpwstr>Non-Confidential</vt:lpwstr>
  </property>
  <property fmtid="{D5CDD505-2E9C-101B-9397-08002B2CF9AE}" pid="6" name="MSIP_Label_2ba2672d-0f89-4131-a832-81ec170e1d4b_SiteId">
    <vt:lpwstr>65358cd9-f346-46b5-a443-b729819852c5</vt:lpwstr>
  </property>
  <property fmtid="{D5CDD505-2E9C-101B-9397-08002B2CF9AE}" pid="7" name="MSIP_Label_2ba2672d-0f89-4131-a832-81ec170e1d4b_ActionId">
    <vt:lpwstr>16ec4b6e-713c-401c-9057-84a15e0ce595</vt:lpwstr>
  </property>
  <property fmtid="{D5CDD505-2E9C-101B-9397-08002B2CF9AE}" pid="8" name="MSIP_Label_2ba2672d-0f89-4131-a832-81ec170e1d4b_ContentBits">
    <vt:lpwstr>0</vt:lpwstr>
  </property>
  <property fmtid="{D5CDD505-2E9C-101B-9397-08002B2CF9AE}" pid="9" name="ContentTypeId">
    <vt:lpwstr>0x0101005CB59C4AAA73EE429DE74CB288F280C0</vt:lpwstr>
  </property>
  <property fmtid="{D5CDD505-2E9C-101B-9397-08002B2CF9AE}" pid="10" name="MediaServiceImageTags">
    <vt:lpwstr/>
  </property>
</Properties>
</file>